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hyDeer\OneDrive - Deer Partner Services, Inc\CCCD 2018 Word\Tax Sale Lots and Tax Sale 2018\"/>
    </mc:Choice>
  </mc:AlternateContent>
  <xr:revisionPtr revIDLastSave="0" documentId="8_{49E1AC79-080A-416D-BF15-133A61FD50EE}" xr6:coauthVersionLast="34" xr6:coauthVersionMax="34" xr10:uidLastSave="{00000000-0000-0000-0000-000000000000}"/>
  <bookViews>
    <workbookView xWindow="0" yWindow="0" windowWidth="23040" windowHeight="9045" xr2:uid="{5BA6BD72-38D6-4A12-A786-51C312C28413}"/>
  </bookViews>
  <sheets>
    <sheet name="Sheet1" sheetId="1" r:id="rId1"/>
  </sheets>
  <calcPr calcId="17901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3" i="1" l="1"/>
  <c r="L123" i="1"/>
  <c r="J123" i="1"/>
  <c r="M122" i="1"/>
  <c r="L122" i="1"/>
  <c r="J122" i="1"/>
  <c r="M121" i="1"/>
  <c r="L121" i="1"/>
  <c r="J121" i="1"/>
  <c r="M120" i="1"/>
  <c r="L120" i="1"/>
  <c r="J120" i="1"/>
  <c r="M119" i="1"/>
  <c r="L119" i="1"/>
  <c r="J119" i="1"/>
  <c r="M117" i="1"/>
  <c r="L117" i="1"/>
  <c r="J117" i="1"/>
  <c r="M116" i="1"/>
  <c r="L116" i="1"/>
  <c r="J116" i="1"/>
  <c r="M115" i="1"/>
  <c r="L115" i="1"/>
  <c r="J115" i="1"/>
  <c r="M114" i="1"/>
  <c r="L114" i="1"/>
  <c r="J114" i="1"/>
  <c r="M113" i="1"/>
  <c r="L113" i="1"/>
  <c r="J113" i="1"/>
  <c r="M112" i="1"/>
  <c r="L112" i="1"/>
  <c r="J112" i="1"/>
  <c r="M111" i="1"/>
  <c r="L111" i="1"/>
  <c r="J111" i="1"/>
  <c r="M109" i="1"/>
  <c r="L109" i="1"/>
  <c r="J109" i="1"/>
  <c r="M108" i="1"/>
  <c r="L108" i="1"/>
  <c r="J108" i="1"/>
  <c r="M107" i="1"/>
  <c r="L107" i="1"/>
  <c r="J107" i="1"/>
  <c r="M106" i="1"/>
  <c r="L106" i="1"/>
  <c r="J106" i="1"/>
  <c r="M105" i="1"/>
  <c r="L105" i="1"/>
  <c r="J105" i="1"/>
  <c r="M104" i="1"/>
  <c r="L104" i="1"/>
  <c r="J104" i="1"/>
  <c r="M103" i="1"/>
  <c r="L103" i="1"/>
  <c r="J103" i="1"/>
  <c r="M101" i="1"/>
  <c r="L101" i="1"/>
  <c r="J101" i="1"/>
  <c r="M100" i="1"/>
  <c r="L100" i="1"/>
  <c r="J100" i="1"/>
  <c r="M99" i="1"/>
  <c r="L99" i="1"/>
  <c r="J99" i="1"/>
  <c r="M98" i="1"/>
  <c r="L98" i="1"/>
  <c r="J98" i="1"/>
  <c r="M97" i="1"/>
  <c r="L97" i="1"/>
  <c r="J97" i="1"/>
  <c r="M96" i="1"/>
  <c r="L96" i="1"/>
  <c r="J96" i="1"/>
  <c r="M95" i="1"/>
  <c r="L95" i="1"/>
  <c r="J95" i="1"/>
  <c r="M94" i="1"/>
  <c r="L94" i="1"/>
  <c r="J94" i="1"/>
  <c r="M93" i="1"/>
  <c r="L93" i="1"/>
  <c r="J93" i="1"/>
  <c r="M92" i="1"/>
  <c r="L92" i="1"/>
  <c r="J92" i="1"/>
  <c r="M90" i="1"/>
  <c r="L90" i="1"/>
  <c r="J90" i="1"/>
  <c r="M89" i="1"/>
  <c r="L89" i="1"/>
  <c r="J89" i="1"/>
  <c r="M88" i="1"/>
  <c r="L88" i="1"/>
  <c r="J88" i="1"/>
  <c r="M87" i="1"/>
  <c r="L87" i="1"/>
  <c r="J87" i="1"/>
  <c r="M86" i="1"/>
  <c r="L86" i="1"/>
  <c r="J86" i="1"/>
  <c r="M85" i="1"/>
  <c r="L85" i="1"/>
  <c r="J85" i="1"/>
  <c r="M84" i="1"/>
  <c r="L84" i="1"/>
  <c r="J84" i="1"/>
  <c r="M82" i="1"/>
  <c r="L82" i="1"/>
  <c r="J82" i="1"/>
  <c r="M81" i="1"/>
  <c r="L81" i="1"/>
  <c r="J81" i="1"/>
  <c r="M80" i="1"/>
  <c r="L80" i="1"/>
  <c r="J80" i="1"/>
  <c r="M79" i="1"/>
  <c r="L79" i="1"/>
  <c r="J79" i="1"/>
  <c r="M78" i="1"/>
  <c r="L78" i="1"/>
  <c r="J78" i="1"/>
  <c r="M77" i="1"/>
  <c r="L77" i="1"/>
  <c r="J77" i="1"/>
  <c r="M76" i="1"/>
  <c r="L76" i="1"/>
  <c r="J76" i="1"/>
  <c r="M75" i="1"/>
  <c r="L75" i="1"/>
  <c r="J75" i="1"/>
  <c r="M74" i="1"/>
  <c r="L74" i="1"/>
  <c r="J74" i="1"/>
  <c r="M73" i="1"/>
  <c r="L73" i="1"/>
  <c r="J73" i="1"/>
  <c r="M72" i="1"/>
  <c r="L72" i="1"/>
  <c r="J72" i="1"/>
  <c r="M71" i="1"/>
  <c r="L71" i="1"/>
  <c r="J71" i="1"/>
  <c r="M70" i="1"/>
  <c r="L70" i="1"/>
  <c r="J70" i="1"/>
  <c r="M69" i="1"/>
  <c r="L69" i="1"/>
  <c r="J69" i="1"/>
  <c r="M68" i="1"/>
  <c r="L68" i="1"/>
  <c r="J68" i="1"/>
  <c r="M67" i="1"/>
  <c r="L67" i="1"/>
  <c r="J67" i="1"/>
  <c r="M66" i="1"/>
  <c r="L66" i="1"/>
  <c r="J66" i="1"/>
  <c r="M65" i="1"/>
  <c r="L65" i="1"/>
  <c r="J65" i="1"/>
  <c r="M64" i="1"/>
  <c r="L64" i="1"/>
  <c r="J64" i="1"/>
  <c r="M63" i="1"/>
  <c r="L63" i="1"/>
  <c r="J63" i="1"/>
  <c r="M62" i="1"/>
  <c r="L62" i="1"/>
  <c r="J62" i="1"/>
  <c r="M61" i="1"/>
  <c r="L61" i="1"/>
  <c r="J61" i="1"/>
  <c r="M60" i="1"/>
  <c r="L60" i="1"/>
  <c r="J60" i="1"/>
  <c r="M59" i="1"/>
  <c r="L59" i="1"/>
  <c r="J59" i="1"/>
  <c r="M58" i="1"/>
  <c r="L58" i="1"/>
  <c r="J58" i="1"/>
  <c r="M57" i="1"/>
  <c r="L57" i="1"/>
  <c r="J57" i="1"/>
  <c r="M56" i="1"/>
  <c r="L56" i="1"/>
  <c r="J56" i="1"/>
  <c r="M55" i="1"/>
  <c r="L55" i="1"/>
  <c r="J55" i="1"/>
  <c r="M54" i="1"/>
  <c r="L54" i="1"/>
  <c r="J54" i="1"/>
  <c r="M53" i="1"/>
  <c r="L53" i="1"/>
  <c r="J53" i="1"/>
  <c r="M52" i="1"/>
  <c r="L52" i="1"/>
  <c r="J52" i="1"/>
  <c r="M51" i="1"/>
  <c r="L51" i="1"/>
  <c r="J51" i="1"/>
  <c r="M50" i="1"/>
  <c r="L50" i="1"/>
  <c r="J50" i="1"/>
  <c r="M49" i="1"/>
  <c r="L49" i="1"/>
  <c r="J49" i="1"/>
  <c r="M48" i="1"/>
  <c r="L48" i="1"/>
  <c r="J48" i="1"/>
  <c r="M47" i="1"/>
  <c r="L47" i="1"/>
  <c r="J47" i="1"/>
  <c r="M46" i="1"/>
  <c r="L46" i="1"/>
  <c r="J46" i="1"/>
  <c r="M45" i="1"/>
  <c r="L45" i="1"/>
  <c r="J45" i="1"/>
  <c r="M44" i="1"/>
  <c r="L44" i="1"/>
  <c r="J44" i="1"/>
  <c r="M43" i="1"/>
  <c r="L43" i="1"/>
  <c r="J43" i="1"/>
  <c r="M42" i="1"/>
  <c r="L42" i="1"/>
  <c r="J42" i="1"/>
  <c r="M41" i="1"/>
  <c r="L41" i="1"/>
  <c r="J41" i="1"/>
  <c r="M40" i="1"/>
  <c r="L40" i="1"/>
  <c r="J40" i="1"/>
  <c r="M39" i="1"/>
  <c r="L39" i="1"/>
  <c r="J39" i="1"/>
  <c r="M38" i="1"/>
  <c r="L38" i="1"/>
  <c r="J38" i="1"/>
  <c r="M37" i="1"/>
  <c r="L37" i="1"/>
  <c r="J37" i="1"/>
  <c r="M36" i="1"/>
  <c r="L36" i="1"/>
  <c r="J36" i="1"/>
  <c r="M35" i="1"/>
  <c r="L35" i="1"/>
  <c r="J35" i="1"/>
  <c r="M34" i="1"/>
  <c r="L34" i="1"/>
  <c r="J34" i="1"/>
  <c r="M33" i="1"/>
  <c r="L33" i="1"/>
  <c r="J33" i="1"/>
  <c r="M32" i="1"/>
  <c r="L32" i="1"/>
  <c r="J32" i="1"/>
  <c r="M31" i="1"/>
  <c r="L31" i="1"/>
  <c r="J31" i="1"/>
  <c r="M30" i="1"/>
  <c r="L30" i="1"/>
  <c r="J30" i="1"/>
  <c r="M29" i="1"/>
  <c r="L29" i="1"/>
  <c r="J29" i="1"/>
  <c r="M28" i="1"/>
  <c r="L28" i="1"/>
  <c r="J28" i="1"/>
  <c r="M27" i="1"/>
  <c r="L27" i="1"/>
  <c r="J27" i="1"/>
  <c r="M26" i="1"/>
  <c r="L26" i="1"/>
  <c r="J26" i="1"/>
  <c r="M25" i="1"/>
  <c r="L25" i="1"/>
  <c r="J25" i="1"/>
  <c r="M24" i="1"/>
  <c r="L24" i="1"/>
  <c r="J24" i="1"/>
  <c r="M23" i="1"/>
  <c r="L23" i="1"/>
  <c r="J23" i="1"/>
  <c r="M22" i="1"/>
  <c r="L22" i="1"/>
  <c r="J22" i="1"/>
  <c r="M21" i="1"/>
  <c r="L21" i="1"/>
  <c r="J21" i="1"/>
  <c r="M18" i="1"/>
  <c r="L18" i="1"/>
  <c r="J18" i="1"/>
  <c r="M17" i="1"/>
  <c r="L17" i="1"/>
  <c r="J17" i="1"/>
  <c r="M16" i="1"/>
  <c r="L16" i="1"/>
  <c r="M15" i="1"/>
  <c r="L15" i="1"/>
  <c r="J15" i="1"/>
  <c r="M14" i="1"/>
  <c r="L14" i="1"/>
  <c r="J14" i="1"/>
  <c r="M13" i="1"/>
  <c r="L13" i="1"/>
  <c r="J13" i="1"/>
  <c r="M12" i="1"/>
  <c r="L12" i="1"/>
  <c r="M11" i="1"/>
  <c r="L11" i="1"/>
  <c r="J11" i="1"/>
  <c r="M10" i="1"/>
  <c r="L10" i="1"/>
  <c r="J10" i="1"/>
  <c r="M9" i="1"/>
  <c r="L9" i="1"/>
  <c r="J9" i="1"/>
  <c r="M8" i="1"/>
  <c r="L8" i="1"/>
  <c r="J8" i="1"/>
  <c r="M7" i="1"/>
  <c r="L7" i="1"/>
  <c r="J7" i="1"/>
  <c r="M6" i="1"/>
  <c r="L6" i="1"/>
  <c r="J6" i="1"/>
  <c r="M5" i="1"/>
  <c r="L5" i="1"/>
  <c r="J5" i="1"/>
  <c r="M4" i="1"/>
  <c r="L4" i="1"/>
  <c r="J4" i="1"/>
  <c r="M3" i="1"/>
  <c r="L3" i="1"/>
  <c r="J3" i="1"/>
  <c r="M2" i="1"/>
  <c r="L2" i="1"/>
  <c r="J2" i="1"/>
</calcChain>
</file>

<file path=xl/sharedStrings.xml><?xml version="1.0" encoding="utf-8"?>
<sst xmlns="http://schemas.openxmlformats.org/spreadsheetml/2006/main" count="161" uniqueCount="154">
  <si>
    <t>Lot</t>
  </si>
  <si>
    <t>EBA Yr</t>
  </si>
  <si>
    <t>EBA Installament Amount</t>
  </si>
  <si>
    <t>Number of EBA installments made</t>
  </si>
  <si>
    <t>Commissioner's Sale Year</t>
  </si>
  <si>
    <t>Bankruptcy Year</t>
  </si>
  <si>
    <t># of installment to written off Commissioner's Sale</t>
  </si>
  <si>
    <t>Remaining Installemtns</t>
  </si>
  <si>
    <t>Years of Installment Amortized</t>
  </si>
  <si>
    <t>Installments Written Off - Dollars</t>
  </si>
  <si>
    <t>Installments Paid by CCCD</t>
  </si>
  <si>
    <t>MS005</t>
  </si>
  <si>
    <t>MS006</t>
  </si>
  <si>
    <t>MS415</t>
  </si>
  <si>
    <t>MS526</t>
  </si>
  <si>
    <t>MS545</t>
  </si>
  <si>
    <t>MS569</t>
  </si>
  <si>
    <t>LH015</t>
  </si>
  <si>
    <t>LH049</t>
  </si>
  <si>
    <t>LH055</t>
  </si>
  <si>
    <t>LH065</t>
  </si>
  <si>
    <t>2001 &amp; 2013</t>
  </si>
  <si>
    <t>LH078</t>
  </si>
  <si>
    <t>2002 &amp; 2015</t>
  </si>
  <si>
    <t>2002-3 off</t>
  </si>
  <si>
    <t>LH082</t>
  </si>
  <si>
    <t>LH104</t>
  </si>
  <si>
    <t>LH114</t>
  </si>
  <si>
    <t>LH116</t>
  </si>
  <si>
    <t>1996 &amp; 2015</t>
  </si>
  <si>
    <t>1996-10 off</t>
  </si>
  <si>
    <t>LH130</t>
  </si>
  <si>
    <t>LH164</t>
  </si>
  <si>
    <t>LH225</t>
  </si>
  <si>
    <t>LH246</t>
  </si>
  <si>
    <t>LH251</t>
  </si>
  <si>
    <t>LH252</t>
  </si>
  <si>
    <t>1996 &amp; 2014</t>
  </si>
  <si>
    <t>JV231</t>
  </si>
  <si>
    <t>JV232</t>
  </si>
  <si>
    <t>JV267</t>
  </si>
  <si>
    <t>JV272</t>
  </si>
  <si>
    <t>2011 &amp; 2013</t>
  </si>
  <si>
    <t>JV302</t>
  </si>
  <si>
    <t>JV349</t>
  </si>
  <si>
    <t>2002 &amp; 2013</t>
  </si>
  <si>
    <t>JV438</t>
  </si>
  <si>
    <t>JV483</t>
  </si>
  <si>
    <t>JV488</t>
  </si>
  <si>
    <t>JV491</t>
  </si>
  <si>
    <t>JV495</t>
  </si>
  <si>
    <t>JV516</t>
  </si>
  <si>
    <t>JV518</t>
  </si>
  <si>
    <t>1996 &amp; 2013</t>
  </si>
  <si>
    <t>JV579</t>
  </si>
  <si>
    <t>JV606</t>
  </si>
  <si>
    <t>JV609</t>
  </si>
  <si>
    <t>JV627</t>
  </si>
  <si>
    <t>JV138</t>
  </si>
  <si>
    <t>JV296</t>
  </si>
  <si>
    <t>1996-6 off</t>
  </si>
  <si>
    <t>JV314</t>
  </si>
  <si>
    <t>JV356</t>
  </si>
  <si>
    <t>JV364</t>
  </si>
  <si>
    <t>JV436</t>
  </si>
  <si>
    <t>JV536</t>
  </si>
  <si>
    <t>JV537</t>
  </si>
  <si>
    <t>JV555</t>
  </si>
  <si>
    <t>JV587</t>
  </si>
  <si>
    <t>JV625</t>
  </si>
  <si>
    <t>GB212</t>
  </si>
  <si>
    <t>GB254</t>
  </si>
  <si>
    <t>GB259</t>
  </si>
  <si>
    <t>GB263</t>
  </si>
  <si>
    <t>GB269</t>
  </si>
  <si>
    <t>GB279</t>
  </si>
  <si>
    <t>GB281</t>
  </si>
  <si>
    <t>GB315</t>
  </si>
  <si>
    <t>GB320</t>
  </si>
  <si>
    <t>GB321</t>
  </si>
  <si>
    <t>2003 Unsold</t>
  </si>
  <si>
    <t>GB350</t>
  </si>
  <si>
    <t>2002 - 4 off</t>
  </si>
  <si>
    <t>GB352</t>
  </si>
  <si>
    <t>GB362</t>
  </si>
  <si>
    <t>GB374</t>
  </si>
  <si>
    <t>GB376</t>
  </si>
  <si>
    <t>2003 - 4 Off</t>
  </si>
  <si>
    <t>GB380</t>
  </si>
  <si>
    <t>GB382</t>
  </si>
  <si>
    <t>2002 - 3 off</t>
  </si>
  <si>
    <t>GB402</t>
  </si>
  <si>
    <t>GB412</t>
  </si>
  <si>
    <t>GB422</t>
  </si>
  <si>
    <t>2003 &amp; 2013</t>
  </si>
  <si>
    <t>GB442</t>
  </si>
  <si>
    <t>GB447</t>
  </si>
  <si>
    <t>GB469</t>
  </si>
  <si>
    <t>GB476</t>
  </si>
  <si>
    <t>GB479</t>
  </si>
  <si>
    <t>GB481</t>
  </si>
  <si>
    <t>GB483</t>
  </si>
  <si>
    <t>2002 Unsold</t>
  </si>
  <si>
    <t>GB513</t>
  </si>
  <si>
    <t>GB531</t>
  </si>
  <si>
    <t>GB549</t>
  </si>
  <si>
    <t>GB556</t>
  </si>
  <si>
    <t>GB576</t>
  </si>
  <si>
    <t>GB583</t>
  </si>
  <si>
    <t>GB593</t>
  </si>
  <si>
    <t>GB596</t>
  </si>
  <si>
    <t>GB606</t>
  </si>
  <si>
    <t>GB608</t>
  </si>
  <si>
    <t>GB612</t>
  </si>
  <si>
    <t>2011 - 10 off</t>
  </si>
  <si>
    <t>GB613</t>
  </si>
  <si>
    <t>GB616</t>
  </si>
  <si>
    <t>GB620</t>
  </si>
  <si>
    <t>GB622</t>
  </si>
  <si>
    <t>GB630</t>
  </si>
  <si>
    <t>GB632</t>
  </si>
  <si>
    <t>PL011</t>
  </si>
  <si>
    <t>PL017</t>
  </si>
  <si>
    <t>PL040</t>
  </si>
  <si>
    <t>PL043</t>
  </si>
  <si>
    <t>PL050</t>
  </si>
  <si>
    <t>PL160</t>
  </si>
  <si>
    <t>PL177</t>
  </si>
  <si>
    <t>PL267</t>
  </si>
  <si>
    <t>PL268</t>
  </si>
  <si>
    <t>VH013</t>
  </si>
  <si>
    <t>VH028</t>
  </si>
  <si>
    <t>VH029</t>
  </si>
  <si>
    <t>2002- 4 off</t>
  </si>
  <si>
    <t>VH034</t>
  </si>
  <si>
    <t>VH040</t>
  </si>
  <si>
    <t>VH048</t>
  </si>
  <si>
    <t>VH050</t>
  </si>
  <si>
    <t>VH071</t>
  </si>
  <si>
    <t>VH077</t>
  </si>
  <si>
    <t>VH100</t>
  </si>
  <si>
    <t>VH101</t>
  </si>
  <si>
    <t>VH105</t>
  </si>
  <si>
    <t>VH108</t>
  </si>
  <si>
    <t>2012-11 off</t>
  </si>
  <si>
    <t>VH112</t>
  </si>
  <si>
    <t>VH119</t>
  </si>
  <si>
    <t>VH128</t>
  </si>
  <si>
    <t>VH129</t>
  </si>
  <si>
    <t>VH178</t>
  </si>
  <si>
    <t>VH179</t>
  </si>
  <si>
    <t>2012-9 off</t>
  </si>
  <si>
    <t>VH183</t>
  </si>
  <si>
    <t>VH238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</si>
</sst>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name val="Times New Roman"/>
      <family val="1"/>
    </font>
    <font>
      <b/>
      <u/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</font>
    <font>
      <sz val="10"/>
      <color indexed="8"/>
      <name val="Tahoma"/>
      <family val="2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rgb="FF00B05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/>
    <xf numFmtId="0" fontId="6" fillId="0" borderId="0" xfId="0" applyNumberFormat="1" applyFont="1" applyFill="1" applyBorder="1" applyAlignment="1" applyProtection="1">
      <alignment horizontal="center" vertical="center" wrapText="1"/>
    </xf>
    <xf numFmtId="44" fontId="5" fillId="0" borderId="0" xfId="1" applyFont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44" fontId="5" fillId="0" borderId="0" xfId="1" applyFont="1" applyBorder="1" applyAlignment="1">
      <alignment horizontal="center"/>
    </xf>
    <xf numFmtId="164" fontId="5" fillId="0" borderId="0" xfId="0" applyNumberFormat="1" applyFont="1" applyAlignment="1">
      <alignment horizontal="center" wrapText="1"/>
    </xf>
    <xf numFmtId="0" fontId="5" fillId="0" borderId="1" xfId="0" applyFont="1" applyBorder="1" applyAlignment="1">
      <alignment horizontal="center"/>
    </xf>
    <xf numFmtId="44" fontId="5" fillId="0" borderId="1" xfId="1" applyFont="1" applyBorder="1" applyAlignment="1">
      <alignment horizont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44" fontId="5" fillId="0" borderId="0" xfId="1" applyFont="1" applyFill="1" applyAlignment="1">
      <alignment horizontal="center"/>
    </xf>
    <xf numFmtId="0" fontId="5" fillId="0" borderId="0" xfId="0" applyFont="1" applyFill="1"/>
    <xf numFmtId="0" fontId="8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44" fontId="11" fillId="0" borderId="0" xfId="1" applyFont="1" applyFill="1" applyAlignment="1">
      <alignment horizontal="center"/>
    </xf>
    <xf numFmtId="17" fontId="11" fillId="0" borderId="0" xfId="0" applyNumberFormat="1" applyFont="1" applyFill="1"/>
    <xf numFmtId="0" fontId="11" fillId="0" borderId="0" xfId="0" applyFont="1" applyFill="1"/>
    <xf numFmtId="0" fontId="8" fillId="0" borderId="0" xfId="0" applyFont="1" applyFill="1" applyBorder="1" applyAlignment="1">
      <alignment horizontal="center" wrapText="1"/>
    </xf>
    <xf numFmtId="164" fontId="5" fillId="0" borderId="0" xfId="0" applyNumberFormat="1" applyFont="1" applyFill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9336A-479B-4A9A-AB88-24CB5B3B5266}">
  <dimension ref="A1:P124"/>
  <sheetViews>
    <sheetView tabSelected="1" workbookViewId="0">
      <selection activeCell="N79" sqref="N79"/>
    </sheetView>
  </sheetViews>
  <sheetFormatPr defaultColWidth="9.140625" defaultRowHeight="12.75" x14ac:dyDescent="0.2"/>
  <cols>
    <col min="1" max="1" width="9.140625" style="24"/>
    <col min="2" max="2" width="9.140625" style="7"/>
    <col min="3" max="3" width="11.5703125" style="7" hidden="1" customWidth="1"/>
    <col min="4" max="4" width="0" style="7" hidden="1" customWidth="1"/>
    <col min="5" max="5" width="13.28515625" style="7" customWidth="1"/>
    <col min="6" max="6" width="11.42578125" style="7" hidden="1" customWidth="1"/>
    <col min="7" max="11" width="0" style="7" hidden="1" customWidth="1"/>
    <col min="12" max="12" width="13" style="7" hidden="1" customWidth="1"/>
    <col min="13" max="13" width="18.85546875" style="7" hidden="1" customWidth="1"/>
    <col min="14" max="14" width="9.85546875" style="9" customWidth="1"/>
    <col min="15" max="16384" width="9.140625" style="9"/>
  </cols>
  <sheetData>
    <row r="1" spans="1:13" ht="102" x14ac:dyDescent="0.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5"/>
      <c r="J1" s="6" t="s">
        <v>8</v>
      </c>
      <c r="L1" s="8" t="s">
        <v>9</v>
      </c>
      <c r="M1" s="8" t="s">
        <v>10</v>
      </c>
    </row>
    <row r="2" spans="1:13" x14ac:dyDescent="0.2">
      <c r="A2" s="10" t="s">
        <v>11</v>
      </c>
      <c r="B2" s="7">
        <v>1978</v>
      </c>
      <c r="C2" s="7">
        <v>114.51</v>
      </c>
      <c r="D2" s="7">
        <v>32</v>
      </c>
      <c r="E2" s="7">
        <v>2013</v>
      </c>
      <c r="G2" s="7">
        <v>3</v>
      </c>
      <c r="H2" s="7">
        <v>3</v>
      </c>
      <c r="J2" s="7">
        <f t="shared" ref="J2:J7" si="0">+D2+G2+H2</f>
        <v>38</v>
      </c>
      <c r="L2" s="11">
        <f t="shared" ref="L2:L57" si="1">+G2*C2</f>
        <v>343.53000000000003</v>
      </c>
      <c r="M2" s="11">
        <f t="shared" ref="M2:M57" si="2">+H2*C2</f>
        <v>343.53000000000003</v>
      </c>
    </row>
    <row r="3" spans="1:13" x14ac:dyDescent="0.2">
      <c r="A3" s="10" t="s">
        <v>12</v>
      </c>
      <c r="B3" s="7">
        <v>1978</v>
      </c>
      <c r="C3" s="7">
        <v>114.51</v>
      </c>
      <c r="D3" s="7">
        <v>32</v>
      </c>
      <c r="E3" s="7">
        <v>2013</v>
      </c>
      <c r="G3" s="7">
        <v>3</v>
      </c>
      <c r="H3" s="7">
        <v>3</v>
      </c>
      <c r="J3" s="7">
        <f t="shared" si="0"/>
        <v>38</v>
      </c>
      <c r="L3" s="11">
        <f t="shared" si="1"/>
        <v>343.53000000000003</v>
      </c>
      <c r="M3" s="11">
        <f t="shared" si="2"/>
        <v>343.53000000000003</v>
      </c>
    </row>
    <row r="4" spans="1:13" x14ac:dyDescent="0.2">
      <c r="A4" s="10" t="s">
        <v>13</v>
      </c>
      <c r="B4" s="7">
        <v>1978</v>
      </c>
      <c r="C4" s="7">
        <v>114.51</v>
      </c>
      <c r="D4" s="7">
        <v>32</v>
      </c>
      <c r="E4" s="7">
        <v>2013</v>
      </c>
      <c r="G4" s="7">
        <v>3</v>
      </c>
      <c r="H4" s="7">
        <v>3</v>
      </c>
      <c r="J4" s="7">
        <f t="shared" si="0"/>
        <v>38</v>
      </c>
      <c r="L4" s="11">
        <f t="shared" si="1"/>
        <v>343.53000000000003</v>
      </c>
      <c r="M4" s="11">
        <f t="shared" si="2"/>
        <v>343.53000000000003</v>
      </c>
    </row>
    <row r="5" spans="1:13" x14ac:dyDescent="0.2">
      <c r="A5" s="12" t="s">
        <v>14</v>
      </c>
      <c r="B5" s="7">
        <v>1978</v>
      </c>
      <c r="C5" s="7">
        <v>114.51</v>
      </c>
      <c r="D5" s="7">
        <v>28</v>
      </c>
      <c r="E5" s="7">
        <v>2014</v>
      </c>
      <c r="G5" s="7">
        <v>8</v>
      </c>
      <c r="H5" s="7">
        <v>2</v>
      </c>
      <c r="J5" s="7">
        <f t="shared" si="0"/>
        <v>38</v>
      </c>
      <c r="L5" s="11">
        <f t="shared" si="1"/>
        <v>916.08</v>
      </c>
      <c r="M5" s="11">
        <f t="shared" si="2"/>
        <v>229.02</v>
      </c>
    </row>
    <row r="6" spans="1:13" x14ac:dyDescent="0.2">
      <c r="A6" s="12" t="s">
        <v>15</v>
      </c>
      <c r="B6" s="7">
        <v>1978</v>
      </c>
      <c r="C6" s="7">
        <v>114.51</v>
      </c>
      <c r="D6" s="7">
        <v>32</v>
      </c>
      <c r="E6" s="7">
        <v>2014</v>
      </c>
      <c r="G6" s="7">
        <v>4</v>
      </c>
      <c r="H6" s="7">
        <v>2</v>
      </c>
      <c r="J6" s="7">
        <f t="shared" si="0"/>
        <v>38</v>
      </c>
      <c r="L6" s="11">
        <f t="shared" si="1"/>
        <v>458.04</v>
      </c>
      <c r="M6" s="11">
        <f t="shared" si="2"/>
        <v>229.02</v>
      </c>
    </row>
    <row r="7" spans="1:13" x14ac:dyDescent="0.2">
      <c r="A7" s="12" t="s">
        <v>16</v>
      </c>
      <c r="B7" s="7">
        <v>1978</v>
      </c>
      <c r="C7" s="7">
        <v>114.51</v>
      </c>
      <c r="D7" s="7">
        <v>27</v>
      </c>
      <c r="E7" s="7">
        <v>2014</v>
      </c>
      <c r="G7" s="7">
        <v>9</v>
      </c>
      <c r="H7" s="7">
        <v>2</v>
      </c>
      <c r="J7" s="7">
        <f t="shared" si="0"/>
        <v>38</v>
      </c>
      <c r="L7" s="11">
        <f t="shared" si="1"/>
        <v>1030.5900000000001</v>
      </c>
      <c r="M7" s="11">
        <f t="shared" si="2"/>
        <v>229.02</v>
      </c>
    </row>
    <row r="8" spans="1:13" x14ac:dyDescent="0.2">
      <c r="A8" s="10" t="s">
        <v>17</v>
      </c>
      <c r="B8" s="7">
        <v>1980</v>
      </c>
      <c r="C8" s="7">
        <v>159.88999999999999</v>
      </c>
      <c r="D8" s="7">
        <v>30</v>
      </c>
      <c r="E8" s="7">
        <v>2013</v>
      </c>
      <c r="G8" s="7">
        <v>3</v>
      </c>
      <c r="H8" s="7">
        <v>7</v>
      </c>
      <c r="J8" s="7">
        <f>+D8+G8+H8</f>
        <v>40</v>
      </c>
      <c r="L8" s="11">
        <f t="shared" si="1"/>
        <v>479.66999999999996</v>
      </c>
      <c r="M8" s="11">
        <f t="shared" si="2"/>
        <v>1119.23</v>
      </c>
    </row>
    <row r="9" spans="1:13" x14ac:dyDescent="0.2">
      <c r="A9" s="10" t="s">
        <v>18</v>
      </c>
      <c r="B9" s="7">
        <v>1980</v>
      </c>
      <c r="C9" s="7">
        <v>159.88999999999999</v>
      </c>
      <c r="D9" s="7">
        <v>22</v>
      </c>
      <c r="E9" s="7">
        <v>2013</v>
      </c>
      <c r="G9" s="7">
        <v>11</v>
      </c>
      <c r="H9" s="7">
        <v>7</v>
      </c>
      <c r="J9" s="7">
        <f>+D9+G9+H9</f>
        <v>40</v>
      </c>
      <c r="L9" s="11">
        <f t="shared" si="1"/>
        <v>1758.79</v>
      </c>
      <c r="M9" s="11">
        <f t="shared" si="2"/>
        <v>1119.23</v>
      </c>
    </row>
    <row r="10" spans="1:13" x14ac:dyDescent="0.2">
      <c r="A10" s="12" t="s">
        <v>19</v>
      </c>
      <c r="B10" s="7">
        <v>1980</v>
      </c>
      <c r="C10" s="7">
        <v>159.88999999999999</v>
      </c>
      <c r="D10" s="7">
        <v>31</v>
      </c>
      <c r="E10" s="7">
        <v>2014</v>
      </c>
      <c r="G10" s="7">
        <v>3</v>
      </c>
      <c r="H10" s="7">
        <v>6</v>
      </c>
      <c r="J10" s="7">
        <f>+D10+G10+H10</f>
        <v>40</v>
      </c>
      <c r="L10" s="11">
        <f t="shared" si="1"/>
        <v>479.66999999999996</v>
      </c>
      <c r="M10" s="11">
        <f t="shared" si="2"/>
        <v>959.33999999999992</v>
      </c>
    </row>
    <row r="11" spans="1:13" x14ac:dyDescent="0.2">
      <c r="A11" s="10" t="s">
        <v>20</v>
      </c>
      <c r="B11" s="7">
        <v>1980</v>
      </c>
      <c r="C11" s="7">
        <v>159.88999999999999</v>
      </c>
      <c r="D11" s="7">
        <v>23</v>
      </c>
      <c r="E11" s="7" t="s">
        <v>21</v>
      </c>
      <c r="G11" s="7">
        <v>10</v>
      </c>
      <c r="H11" s="7">
        <v>7</v>
      </c>
      <c r="J11" s="7">
        <f>+D11+G11+H11</f>
        <v>40</v>
      </c>
      <c r="L11" s="11">
        <f t="shared" si="1"/>
        <v>1598.8999999999999</v>
      </c>
      <c r="M11" s="11">
        <f t="shared" si="2"/>
        <v>1119.23</v>
      </c>
    </row>
    <row r="12" spans="1:13" ht="14.25" customHeight="1" x14ac:dyDescent="0.2">
      <c r="A12" s="13" t="s">
        <v>22</v>
      </c>
      <c r="B12" s="7">
        <v>1980</v>
      </c>
      <c r="C12" s="7">
        <v>159.88999999999999</v>
      </c>
      <c r="D12" s="7">
        <v>22</v>
      </c>
      <c r="E12" s="7" t="s">
        <v>23</v>
      </c>
      <c r="G12" s="7">
        <v>10</v>
      </c>
      <c r="H12" s="7">
        <v>5</v>
      </c>
      <c r="I12" s="7" t="s">
        <v>24</v>
      </c>
      <c r="J12" s="7">
        <v>40</v>
      </c>
      <c r="L12" s="11">
        <f t="shared" si="1"/>
        <v>1598.8999999999999</v>
      </c>
      <c r="M12" s="11">
        <f t="shared" si="2"/>
        <v>799.44999999999993</v>
      </c>
    </row>
    <row r="13" spans="1:13" x14ac:dyDescent="0.2">
      <c r="A13" s="10" t="s">
        <v>25</v>
      </c>
      <c r="B13" s="7">
        <v>1980</v>
      </c>
      <c r="C13" s="7">
        <v>159.88999999999999</v>
      </c>
      <c r="D13" s="7">
        <v>30</v>
      </c>
      <c r="E13" s="7">
        <v>2013</v>
      </c>
      <c r="G13" s="7">
        <v>3</v>
      </c>
      <c r="H13" s="7">
        <v>7</v>
      </c>
      <c r="J13" s="7">
        <f>+D13+G13+H13</f>
        <v>40</v>
      </c>
      <c r="L13" s="11">
        <f t="shared" si="1"/>
        <v>479.66999999999996</v>
      </c>
      <c r="M13" s="11">
        <f t="shared" si="2"/>
        <v>1119.23</v>
      </c>
    </row>
    <row r="14" spans="1:13" x14ac:dyDescent="0.2">
      <c r="A14" s="10" t="s">
        <v>26</v>
      </c>
      <c r="B14" s="7">
        <v>1980</v>
      </c>
      <c r="C14" s="7">
        <v>159.88999999999999</v>
      </c>
      <c r="D14" s="7">
        <v>31</v>
      </c>
      <c r="E14" s="7">
        <v>2013</v>
      </c>
      <c r="G14" s="7">
        <v>2</v>
      </c>
      <c r="H14" s="7">
        <v>7</v>
      </c>
      <c r="J14" s="7">
        <f>+D14+G14+H14</f>
        <v>40</v>
      </c>
      <c r="L14" s="11">
        <f t="shared" si="1"/>
        <v>319.77999999999997</v>
      </c>
      <c r="M14" s="11">
        <f t="shared" si="2"/>
        <v>1119.23</v>
      </c>
    </row>
    <row r="15" spans="1:13" x14ac:dyDescent="0.2">
      <c r="A15" s="10" t="s">
        <v>27</v>
      </c>
      <c r="B15" s="7">
        <v>1980</v>
      </c>
      <c r="C15" s="7">
        <v>159.88999999999999</v>
      </c>
      <c r="D15" s="7">
        <v>27</v>
      </c>
      <c r="E15" s="7">
        <v>2013</v>
      </c>
      <c r="G15" s="7">
        <v>6</v>
      </c>
      <c r="H15" s="7">
        <v>7</v>
      </c>
      <c r="J15" s="7">
        <f>+D15+G15+H15</f>
        <v>40</v>
      </c>
      <c r="L15" s="11">
        <f t="shared" si="1"/>
        <v>959.33999999999992</v>
      </c>
      <c r="M15" s="11">
        <f t="shared" si="2"/>
        <v>1119.23</v>
      </c>
    </row>
    <row r="16" spans="1:13" x14ac:dyDescent="0.2">
      <c r="A16" s="13" t="s">
        <v>28</v>
      </c>
      <c r="B16" s="7">
        <v>1980</v>
      </c>
      <c r="C16" s="7">
        <v>159.88999999999999</v>
      </c>
      <c r="D16" s="7">
        <v>23</v>
      </c>
      <c r="E16" s="7" t="s">
        <v>29</v>
      </c>
      <c r="G16" s="7">
        <v>2</v>
      </c>
      <c r="H16" s="7">
        <v>5</v>
      </c>
      <c r="I16" s="7" t="s">
        <v>30</v>
      </c>
      <c r="J16" s="7">
        <v>40</v>
      </c>
      <c r="L16" s="11">
        <f t="shared" si="1"/>
        <v>319.77999999999997</v>
      </c>
      <c r="M16" s="11">
        <f t="shared" si="2"/>
        <v>799.44999999999993</v>
      </c>
    </row>
    <row r="17" spans="1:13" x14ac:dyDescent="0.2">
      <c r="A17" s="12" t="s">
        <v>31</v>
      </c>
      <c r="B17" s="7">
        <v>1980</v>
      </c>
      <c r="C17" s="7">
        <v>159.88999999999999</v>
      </c>
      <c r="D17" s="7">
        <v>28</v>
      </c>
      <c r="E17" s="7">
        <v>2014</v>
      </c>
      <c r="G17" s="7">
        <v>6</v>
      </c>
      <c r="H17" s="7">
        <v>6</v>
      </c>
      <c r="J17" s="7">
        <f t="shared" ref="J17:J40" si="3">+D17+G17+H17</f>
        <v>40</v>
      </c>
      <c r="L17" s="11">
        <f t="shared" si="1"/>
        <v>959.33999999999992</v>
      </c>
      <c r="M17" s="11">
        <f t="shared" si="2"/>
        <v>959.33999999999992</v>
      </c>
    </row>
    <row r="18" spans="1:13" x14ac:dyDescent="0.2">
      <c r="A18" s="10" t="s">
        <v>32</v>
      </c>
      <c r="B18" s="7">
        <v>1980</v>
      </c>
      <c r="C18" s="7">
        <v>159.88999999999999</v>
      </c>
      <c r="D18" s="7">
        <v>22</v>
      </c>
      <c r="E18" s="7">
        <v>2013</v>
      </c>
      <c r="G18" s="7">
        <v>11</v>
      </c>
      <c r="H18" s="7">
        <v>7</v>
      </c>
      <c r="J18" s="7">
        <f t="shared" si="3"/>
        <v>40</v>
      </c>
      <c r="L18" s="11">
        <f t="shared" si="1"/>
        <v>1758.79</v>
      </c>
      <c r="M18" s="11">
        <f t="shared" si="2"/>
        <v>1119.23</v>
      </c>
    </row>
    <row r="19" spans="1:13" x14ac:dyDescent="0.2">
      <c r="A19" s="12" t="s">
        <v>33</v>
      </c>
      <c r="B19" s="7">
        <v>1980</v>
      </c>
      <c r="E19" s="7">
        <v>2016</v>
      </c>
      <c r="L19" s="11"/>
      <c r="M19" s="11"/>
    </row>
    <row r="20" spans="1:13" x14ac:dyDescent="0.2">
      <c r="A20" s="12" t="s">
        <v>34</v>
      </c>
      <c r="B20" s="7">
        <v>1980</v>
      </c>
      <c r="E20" s="7">
        <v>2016</v>
      </c>
      <c r="L20" s="11"/>
      <c r="M20" s="11"/>
    </row>
    <row r="21" spans="1:13" x14ac:dyDescent="0.2">
      <c r="A21" s="10" t="s">
        <v>35</v>
      </c>
      <c r="B21" s="7">
        <v>1980</v>
      </c>
      <c r="C21" s="7">
        <v>159.88999999999999</v>
      </c>
      <c r="D21" s="7">
        <v>31</v>
      </c>
      <c r="E21" s="7">
        <v>2013</v>
      </c>
      <c r="G21" s="7">
        <v>2</v>
      </c>
      <c r="H21" s="7">
        <v>7</v>
      </c>
      <c r="J21" s="7">
        <f t="shared" si="3"/>
        <v>40</v>
      </c>
      <c r="L21" s="11">
        <f t="shared" si="1"/>
        <v>319.77999999999997</v>
      </c>
      <c r="M21" s="11">
        <f t="shared" si="2"/>
        <v>1119.23</v>
      </c>
    </row>
    <row r="22" spans="1:13" x14ac:dyDescent="0.2">
      <c r="A22" s="12" t="s">
        <v>36</v>
      </c>
      <c r="B22" s="7">
        <v>1980</v>
      </c>
      <c r="C22" s="7">
        <v>159.88999999999999</v>
      </c>
      <c r="D22" s="7">
        <v>16</v>
      </c>
      <c r="E22" s="7" t="s">
        <v>37</v>
      </c>
      <c r="G22" s="7">
        <v>18</v>
      </c>
      <c r="H22" s="7">
        <v>6</v>
      </c>
      <c r="J22" s="7">
        <f t="shared" si="3"/>
        <v>40</v>
      </c>
      <c r="L22" s="11">
        <f t="shared" si="1"/>
        <v>2878.0199999999995</v>
      </c>
      <c r="M22" s="11">
        <f t="shared" si="2"/>
        <v>959.33999999999992</v>
      </c>
    </row>
    <row r="23" spans="1:13" x14ac:dyDescent="0.2">
      <c r="A23" s="12" t="s">
        <v>38</v>
      </c>
      <c r="B23" s="7">
        <v>1989</v>
      </c>
      <c r="C23" s="7">
        <v>280.93</v>
      </c>
      <c r="D23" s="7">
        <v>22</v>
      </c>
      <c r="E23" s="7">
        <v>2014</v>
      </c>
      <c r="G23" s="7">
        <v>3</v>
      </c>
      <c r="H23" s="7">
        <v>0</v>
      </c>
      <c r="J23" s="7">
        <f t="shared" si="3"/>
        <v>25</v>
      </c>
      <c r="L23" s="11">
        <f t="shared" si="1"/>
        <v>842.79</v>
      </c>
      <c r="M23" s="11">
        <f t="shared" si="2"/>
        <v>0</v>
      </c>
    </row>
    <row r="24" spans="1:13" x14ac:dyDescent="0.2">
      <c r="A24" s="12" t="s">
        <v>39</v>
      </c>
      <c r="B24" s="7">
        <v>1989</v>
      </c>
      <c r="C24" s="7">
        <v>280.93</v>
      </c>
      <c r="D24" s="7">
        <v>17</v>
      </c>
      <c r="E24" s="7" t="s">
        <v>37</v>
      </c>
      <c r="G24" s="7">
        <v>8</v>
      </c>
      <c r="H24" s="7">
        <v>0</v>
      </c>
      <c r="J24" s="7">
        <f t="shared" si="3"/>
        <v>25</v>
      </c>
      <c r="L24" s="11">
        <f t="shared" si="1"/>
        <v>2247.44</v>
      </c>
      <c r="M24" s="11">
        <f t="shared" si="2"/>
        <v>0</v>
      </c>
    </row>
    <row r="25" spans="1:13" x14ac:dyDescent="0.2">
      <c r="A25" s="10" t="s">
        <v>40</v>
      </c>
      <c r="B25" s="7">
        <v>1989</v>
      </c>
      <c r="C25" s="7">
        <v>280.93</v>
      </c>
      <c r="D25" s="7">
        <v>20</v>
      </c>
      <c r="E25" s="7">
        <v>2013</v>
      </c>
      <c r="G25" s="7">
        <v>4</v>
      </c>
      <c r="H25" s="7">
        <v>1</v>
      </c>
      <c r="J25" s="7">
        <f t="shared" si="3"/>
        <v>25</v>
      </c>
      <c r="L25" s="11">
        <f t="shared" si="1"/>
        <v>1123.72</v>
      </c>
      <c r="M25" s="11">
        <f t="shared" si="2"/>
        <v>280.93</v>
      </c>
    </row>
    <row r="26" spans="1:13" x14ac:dyDescent="0.2">
      <c r="A26" s="10" t="s">
        <v>41</v>
      </c>
      <c r="B26" s="7">
        <v>1989</v>
      </c>
      <c r="C26" s="7">
        <v>280.93</v>
      </c>
      <c r="D26" s="7">
        <v>17</v>
      </c>
      <c r="E26" s="7" t="s">
        <v>42</v>
      </c>
      <c r="G26" s="7">
        <v>7</v>
      </c>
      <c r="H26" s="7">
        <v>1</v>
      </c>
      <c r="J26" s="7">
        <f t="shared" si="3"/>
        <v>25</v>
      </c>
      <c r="L26" s="11">
        <f t="shared" si="1"/>
        <v>1966.51</v>
      </c>
      <c r="M26" s="11">
        <f t="shared" si="2"/>
        <v>280.93</v>
      </c>
    </row>
    <row r="27" spans="1:13" x14ac:dyDescent="0.2">
      <c r="A27" s="12" t="s">
        <v>43</v>
      </c>
      <c r="B27" s="7">
        <v>1989</v>
      </c>
      <c r="C27" s="7">
        <v>280.93</v>
      </c>
      <c r="D27" s="7">
        <v>9</v>
      </c>
      <c r="E27" s="7" t="s">
        <v>37</v>
      </c>
      <c r="G27" s="7">
        <v>16</v>
      </c>
      <c r="H27" s="7">
        <v>0</v>
      </c>
      <c r="J27" s="7">
        <f t="shared" si="3"/>
        <v>25</v>
      </c>
      <c r="L27" s="11">
        <f t="shared" si="1"/>
        <v>4494.88</v>
      </c>
      <c r="M27" s="11">
        <f t="shared" si="2"/>
        <v>0</v>
      </c>
    </row>
    <row r="28" spans="1:13" x14ac:dyDescent="0.2">
      <c r="A28" s="10" t="s">
        <v>44</v>
      </c>
      <c r="B28" s="7">
        <v>1989</v>
      </c>
      <c r="C28" s="7">
        <v>280.93</v>
      </c>
      <c r="D28" s="7">
        <v>8</v>
      </c>
      <c r="E28" s="7" t="s">
        <v>45</v>
      </c>
      <c r="G28" s="7">
        <v>16</v>
      </c>
      <c r="H28" s="7">
        <v>1</v>
      </c>
      <c r="J28" s="7">
        <f t="shared" si="3"/>
        <v>25</v>
      </c>
      <c r="L28" s="11">
        <f t="shared" si="1"/>
        <v>4494.88</v>
      </c>
      <c r="M28" s="11">
        <f t="shared" si="2"/>
        <v>280.93</v>
      </c>
    </row>
    <row r="29" spans="1:13" x14ac:dyDescent="0.2">
      <c r="A29" s="12" t="s">
        <v>46</v>
      </c>
      <c r="B29" s="7">
        <v>1989</v>
      </c>
      <c r="C29" s="7">
        <v>280.93</v>
      </c>
      <c r="D29" s="7">
        <v>5</v>
      </c>
      <c r="E29" s="7" t="s">
        <v>37</v>
      </c>
      <c r="G29" s="7">
        <v>20</v>
      </c>
      <c r="H29" s="7">
        <v>0</v>
      </c>
      <c r="J29" s="7">
        <f t="shared" si="3"/>
        <v>25</v>
      </c>
      <c r="L29" s="11">
        <f t="shared" si="1"/>
        <v>5618.6</v>
      </c>
      <c r="M29" s="11">
        <f t="shared" si="2"/>
        <v>0</v>
      </c>
    </row>
    <row r="30" spans="1:13" x14ac:dyDescent="0.2">
      <c r="A30" s="12" t="s">
        <v>47</v>
      </c>
      <c r="B30" s="7">
        <v>1989</v>
      </c>
      <c r="C30" s="7">
        <v>280.93</v>
      </c>
      <c r="D30" s="7">
        <v>19</v>
      </c>
      <c r="E30" s="7">
        <v>2014</v>
      </c>
      <c r="G30" s="7">
        <v>6</v>
      </c>
      <c r="H30" s="7">
        <v>0</v>
      </c>
      <c r="J30" s="7">
        <f t="shared" si="3"/>
        <v>25</v>
      </c>
      <c r="L30" s="11">
        <f t="shared" si="1"/>
        <v>1685.58</v>
      </c>
      <c r="M30" s="11">
        <f t="shared" si="2"/>
        <v>0</v>
      </c>
    </row>
    <row r="31" spans="1:13" x14ac:dyDescent="0.2">
      <c r="A31" s="12" t="s">
        <v>48</v>
      </c>
      <c r="B31" s="7">
        <v>1989</v>
      </c>
      <c r="C31" s="7">
        <v>280.93</v>
      </c>
      <c r="D31" s="7">
        <v>22</v>
      </c>
      <c r="E31" s="7">
        <v>2014</v>
      </c>
      <c r="G31" s="7">
        <v>3</v>
      </c>
      <c r="H31" s="7">
        <v>0</v>
      </c>
      <c r="J31" s="7">
        <f t="shared" si="3"/>
        <v>25</v>
      </c>
      <c r="L31" s="11">
        <f t="shared" si="1"/>
        <v>842.79</v>
      </c>
      <c r="M31" s="11">
        <f t="shared" si="2"/>
        <v>0</v>
      </c>
    </row>
    <row r="32" spans="1:13" x14ac:dyDescent="0.2">
      <c r="A32" s="10" t="s">
        <v>49</v>
      </c>
      <c r="B32" s="7">
        <v>1989</v>
      </c>
      <c r="C32" s="7">
        <v>280.93</v>
      </c>
      <c r="D32" s="7">
        <v>21</v>
      </c>
      <c r="E32" s="7">
        <v>2013</v>
      </c>
      <c r="G32" s="7">
        <v>3</v>
      </c>
      <c r="H32" s="7">
        <v>1</v>
      </c>
      <c r="J32" s="7">
        <f t="shared" si="3"/>
        <v>25</v>
      </c>
      <c r="L32" s="11">
        <f t="shared" si="1"/>
        <v>842.79</v>
      </c>
      <c r="M32" s="11">
        <f t="shared" si="2"/>
        <v>280.93</v>
      </c>
    </row>
    <row r="33" spans="1:13" x14ac:dyDescent="0.2">
      <c r="A33" s="10" t="s">
        <v>50</v>
      </c>
      <c r="B33" s="7">
        <v>1989</v>
      </c>
      <c r="C33" s="7">
        <v>280.93</v>
      </c>
      <c r="D33" s="7">
        <v>6</v>
      </c>
      <c r="E33" s="7">
        <v>2013</v>
      </c>
      <c r="G33" s="7">
        <v>18</v>
      </c>
      <c r="H33" s="7">
        <v>1</v>
      </c>
      <c r="J33" s="7">
        <f t="shared" si="3"/>
        <v>25</v>
      </c>
      <c r="L33" s="11">
        <f t="shared" si="1"/>
        <v>5056.74</v>
      </c>
      <c r="M33" s="11">
        <f t="shared" si="2"/>
        <v>280.93</v>
      </c>
    </row>
    <row r="34" spans="1:13" x14ac:dyDescent="0.2">
      <c r="A34" s="10" t="s">
        <v>51</v>
      </c>
      <c r="B34" s="7">
        <v>1989</v>
      </c>
      <c r="C34" s="7">
        <v>280.93</v>
      </c>
      <c r="D34" s="7">
        <v>17</v>
      </c>
      <c r="E34" s="7">
        <v>2013</v>
      </c>
      <c r="G34" s="7">
        <v>7</v>
      </c>
      <c r="H34" s="7">
        <v>1</v>
      </c>
      <c r="J34" s="7">
        <f t="shared" si="3"/>
        <v>25</v>
      </c>
      <c r="L34" s="11">
        <f t="shared" si="1"/>
        <v>1966.51</v>
      </c>
      <c r="M34" s="11">
        <f t="shared" si="2"/>
        <v>280.93</v>
      </c>
    </row>
    <row r="35" spans="1:13" x14ac:dyDescent="0.2">
      <c r="A35" s="10" t="s">
        <v>52</v>
      </c>
      <c r="B35" s="7">
        <v>1989</v>
      </c>
      <c r="C35" s="7">
        <v>280.93</v>
      </c>
      <c r="D35" s="7">
        <v>5</v>
      </c>
      <c r="E35" s="7" t="s">
        <v>53</v>
      </c>
      <c r="G35" s="7">
        <v>19</v>
      </c>
      <c r="H35" s="7">
        <v>1</v>
      </c>
      <c r="J35" s="7">
        <f t="shared" si="3"/>
        <v>25</v>
      </c>
      <c r="L35" s="11">
        <f t="shared" si="1"/>
        <v>5337.67</v>
      </c>
      <c r="M35" s="11">
        <f t="shared" si="2"/>
        <v>280.93</v>
      </c>
    </row>
    <row r="36" spans="1:13" x14ac:dyDescent="0.2">
      <c r="A36" s="10" t="s">
        <v>54</v>
      </c>
      <c r="B36" s="7">
        <v>1989</v>
      </c>
      <c r="C36" s="7">
        <v>280.93</v>
      </c>
      <c r="D36" s="7">
        <v>15</v>
      </c>
      <c r="E36" s="7">
        <v>2013</v>
      </c>
      <c r="G36" s="7">
        <v>9</v>
      </c>
      <c r="H36" s="7">
        <v>1</v>
      </c>
      <c r="J36" s="7">
        <f t="shared" si="3"/>
        <v>25</v>
      </c>
      <c r="L36" s="11">
        <f t="shared" si="1"/>
        <v>2528.37</v>
      </c>
      <c r="M36" s="11">
        <f t="shared" si="2"/>
        <v>280.93</v>
      </c>
    </row>
    <row r="37" spans="1:13" x14ac:dyDescent="0.2">
      <c r="A37" s="10" t="s">
        <v>55</v>
      </c>
      <c r="B37" s="7">
        <v>1989</v>
      </c>
      <c r="C37" s="7">
        <v>280.93</v>
      </c>
      <c r="D37" s="7">
        <v>4</v>
      </c>
      <c r="E37" s="7" t="s">
        <v>53</v>
      </c>
      <c r="G37" s="7">
        <v>20</v>
      </c>
      <c r="H37" s="7">
        <v>1</v>
      </c>
      <c r="J37" s="7">
        <f t="shared" si="3"/>
        <v>25</v>
      </c>
      <c r="L37" s="11">
        <f t="shared" si="1"/>
        <v>5618.6</v>
      </c>
      <c r="M37" s="11">
        <f t="shared" si="2"/>
        <v>280.93</v>
      </c>
    </row>
    <row r="38" spans="1:13" x14ac:dyDescent="0.2">
      <c r="A38" s="10" t="s">
        <v>56</v>
      </c>
      <c r="B38" s="7">
        <v>1989</v>
      </c>
      <c r="C38" s="7">
        <v>280.93</v>
      </c>
      <c r="D38" s="7">
        <v>20</v>
      </c>
      <c r="E38" s="7">
        <v>2013</v>
      </c>
      <c r="G38" s="7">
        <v>4</v>
      </c>
      <c r="H38" s="7">
        <v>1</v>
      </c>
      <c r="J38" s="7">
        <f t="shared" si="3"/>
        <v>25</v>
      </c>
      <c r="L38" s="11">
        <f t="shared" si="1"/>
        <v>1123.72</v>
      </c>
      <c r="M38" s="11">
        <f t="shared" si="2"/>
        <v>280.93</v>
      </c>
    </row>
    <row r="39" spans="1:13" x14ac:dyDescent="0.2">
      <c r="A39" s="10" t="s">
        <v>57</v>
      </c>
      <c r="B39" s="7">
        <v>1989</v>
      </c>
      <c r="C39" s="7">
        <v>280.93</v>
      </c>
      <c r="D39" s="7">
        <v>13</v>
      </c>
      <c r="E39" s="7">
        <v>2013</v>
      </c>
      <c r="G39" s="7">
        <v>11</v>
      </c>
      <c r="H39" s="7">
        <v>1</v>
      </c>
      <c r="J39" s="7">
        <f t="shared" si="3"/>
        <v>25</v>
      </c>
      <c r="L39" s="11">
        <f t="shared" si="1"/>
        <v>3090.23</v>
      </c>
      <c r="M39" s="11">
        <f t="shared" si="2"/>
        <v>280.93</v>
      </c>
    </row>
    <row r="40" spans="1:13" x14ac:dyDescent="0.2">
      <c r="A40" s="13" t="s">
        <v>58</v>
      </c>
      <c r="B40" s="7">
        <v>1989</v>
      </c>
      <c r="C40" s="7">
        <v>280.93</v>
      </c>
      <c r="D40" s="7">
        <v>13</v>
      </c>
      <c r="E40" s="7">
        <v>2015</v>
      </c>
      <c r="F40" s="7">
        <v>2002</v>
      </c>
      <c r="G40" s="7">
        <v>12</v>
      </c>
      <c r="H40" s="7">
        <v>0</v>
      </c>
      <c r="J40" s="7">
        <f t="shared" si="3"/>
        <v>25</v>
      </c>
      <c r="L40" s="11">
        <f t="shared" si="1"/>
        <v>3371.16</v>
      </c>
      <c r="M40" s="11">
        <f t="shared" si="2"/>
        <v>0</v>
      </c>
    </row>
    <row r="41" spans="1:13" x14ac:dyDescent="0.2">
      <c r="A41" s="13" t="s">
        <v>59</v>
      </c>
      <c r="B41" s="7">
        <v>1989</v>
      </c>
      <c r="C41" s="7">
        <v>280.93</v>
      </c>
      <c r="D41" s="7">
        <v>17</v>
      </c>
      <c r="E41" s="7">
        <v>2015</v>
      </c>
      <c r="G41" s="7">
        <v>2</v>
      </c>
      <c r="H41" s="7">
        <v>0</v>
      </c>
      <c r="I41" s="7" t="s">
        <v>60</v>
      </c>
      <c r="J41" s="7">
        <f>+D41+G41+H41+6</f>
        <v>25</v>
      </c>
      <c r="L41" s="11">
        <f t="shared" si="1"/>
        <v>561.86</v>
      </c>
      <c r="M41" s="11">
        <f t="shared" si="2"/>
        <v>0</v>
      </c>
    </row>
    <row r="42" spans="1:13" x14ac:dyDescent="0.2">
      <c r="A42" s="13" t="s">
        <v>61</v>
      </c>
      <c r="B42" s="7">
        <v>1989</v>
      </c>
      <c r="C42" s="7">
        <v>280.93</v>
      </c>
      <c r="D42" s="7">
        <v>17</v>
      </c>
      <c r="E42" s="7">
        <v>2015</v>
      </c>
      <c r="G42" s="7">
        <v>8</v>
      </c>
      <c r="H42" s="7">
        <v>0</v>
      </c>
      <c r="J42" s="7">
        <f t="shared" ref="J42:J60" si="4">+D42+G42+H42</f>
        <v>25</v>
      </c>
      <c r="L42" s="11">
        <f t="shared" si="1"/>
        <v>2247.44</v>
      </c>
      <c r="M42" s="11">
        <f t="shared" si="2"/>
        <v>0</v>
      </c>
    </row>
    <row r="43" spans="1:13" x14ac:dyDescent="0.2">
      <c r="A43" s="13" t="s">
        <v>62</v>
      </c>
      <c r="B43" s="7">
        <v>1989</v>
      </c>
      <c r="C43" s="7">
        <v>280.93</v>
      </c>
      <c r="D43" s="7">
        <v>19</v>
      </c>
      <c r="E43" s="7">
        <v>2015</v>
      </c>
      <c r="G43" s="7">
        <v>6</v>
      </c>
      <c r="H43" s="7">
        <v>0</v>
      </c>
      <c r="J43" s="7">
        <f t="shared" si="4"/>
        <v>25</v>
      </c>
      <c r="L43" s="11">
        <f t="shared" si="1"/>
        <v>1685.58</v>
      </c>
      <c r="M43" s="11">
        <f t="shared" si="2"/>
        <v>0</v>
      </c>
    </row>
    <row r="44" spans="1:13" x14ac:dyDescent="0.2">
      <c r="A44" s="13" t="s">
        <v>63</v>
      </c>
      <c r="B44" s="7">
        <v>1989</v>
      </c>
      <c r="C44" s="7">
        <v>280.93</v>
      </c>
      <c r="D44" s="7">
        <v>13</v>
      </c>
      <c r="E44" s="7">
        <v>2015</v>
      </c>
      <c r="G44" s="7">
        <v>12</v>
      </c>
      <c r="H44" s="7">
        <v>0</v>
      </c>
      <c r="J44" s="7">
        <f t="shared" si="4"/>
        <v>25</v>
      </c>
      <c r="L44" s="11">
        <f t="shared" si="1"/>
        <v>3371.16</v>
      </c>
      <c r="M44" s="11">
        <f t="shared" si="2"/>
        <v>0</v>
      </c>
    </row>
    <row r="45" spans="1:13" x14ac:dyDescent="0.2">
      <c r="A45" s="13" t="s">
        <v>64</v>
      </c>
      <c r="B45" s="7">
        <v>1989</v>
      </c>
      <c r="C45" s="7">
        <v>280.93</v>
      </c>
      <c r="D45" s="7">
        <v>17</v>
      </c>
      <c r="E45" s="7">
        <v>2015</v>
      </c>
      <c r="G45" s="7">
        <v>8</v>
      </c>
      <c r="H45" s="7">
        <v>0</v>
      </c>
      <c r="J45" s="7">
        <f t="shared" si="4"/>
        <v>25</v>
      </c>
      <c r="L45" s="11">
        <f t="shared" si="1"/>
        <v>2247.44</v>
      </c>
      <c r="M45" s="11">
        <f t="shared" si="2"/>
        <v>0</v>
      </c>
    </row>
    <row r="46" spans="1:13" x14ac:dyDescent="0.2">
      <c r="A46" s="13" t="s">
        <v>65</v>
      </c>
      <c r="B46" s="7">
        <v>1989</v>
      </c>
      <c r="C46" s="7">
        <v>280.93</v>
      </c>
      <c r="D46" s="7">
        <v>23</v>
      </c>
      <c r="E46" s="7">
        <v>2015</v>
      </c>
      <c r="G46" s="7">
        <v>2</v>
      </c>
      <c r="H46" s="7">
        <v>0</v>
      </c>
      <c r="J46" s="7">
        <f t="shared" si="4"/>
        <v>25</v>
      </c>
      <c r="L46" s="11">
        <f t="shared" si="1"/>
        <v>561.86</v>
      </c>
      <c r="M46" s="11">
        <f t="shared" si="2"/>
        <v>0</v>
      </c>
    </row>
    <row r="47" spans="1:13" x14ac:dyDescent="0.2">
      <c r="A47" s="13" t="s">
        <v>66</v>
      </c>
      <c r="B47" s="7">
        <v>1989</v>
      </c>
      <c r="C47" s="7">
        <v>280.93</v>
      </c>
      <c r="D47" s="7">
        <v>23</v>
      </c>
      <c r="E47" s="7">
        <v>2015</v>
      </c>
      <c r="G47" s="7">
        <v>2</v>
      </c>
      <c r="H47" s="7">
        <v>0</v>
      </c>
      <c r="J47" s="7">
        <f t="shared" si="4"/>
        <v>25</v>
      </c>
      <c r="L47" s="11">
        <f t="shared" si="1"/>
        <v>561.86</v>
      </c>
      <c r="M47" s="11">
        <f t="shared" si="2"/>
        <v>0</v>
      </c>
    </row>
    <row r="48" spans="1:13" x14ac:dyDescent="0.2">
      <c r="A48" s="13" t="s">
        <v>67</v>
      </c>
      <c r="B48" s="7">
        <v>1989</v>
      </c>
      <c r="C48" s="7">
        <v>280.93</v>
      </c>
      <c r="D48" s="7">
        <v>19</v>
      </c>
      <c r="E48" s="7">
        <v>2015</v>
      </c>
      <c r="G48" s="7">
        <v>6</v>
      </c>
      <c r="H48" s="7">
        <v>0</v>
      </c>
      <c r="J48" s="7">
        <f t="shared" si="4"/>
        <v>25</v>
      </c>
      <c r="L48" s="11">
        <f t="shared" si="1"/>
        <v>1685.58</v>
      </c>
      <c r="M48" s="11">
        <f t="shared" si="2"/>
        <v>0</v>
      </c>
    </row>
    <row r="49" spans="1:13" x14ac:dyDescent="0.2">
      <c r="A49" s="13" t="s">
        <v>68</v>
      </c>
      <c r="B49" s="7">
        <v>1989</v>
      </c>
      <c r="C49" s="7">
        <v>280.93</v>
      </c>
      <c r="D49" s="7">
        <v>16</v>
      </c>
      <c r="E49" s="7">
        <v>2015</v>
      </c>
      <c r="G49" s="7">
        <v>9</v>
      </c>
      <c r="H49" s="7">
        <v>0</v>
      </c>
      <c r="J49" s="7">
        <f t="shared" si="4"/>
        <v>25</v>
      </c>
      <c r="L49" s="11">
        <f t="shared" si="1"/>
        <v>2528.37</v>
      </c>
      <c r="M49" s="11">
        <f t="shared" si="2"/>
        <v>0</v>
      </c>
    </row>
    <row r="50" spans="1:13" x14ac:dyDescent="0.2">
      <c r="A50" s="13" t="s">
        <v>69</v>
      </c>
      <c r="B50" s="7">
        <v>1989</v>
      </c>
      <c r="C50" s="7">
        <v>280.93</v>
      </c>
      <c r="D50" s="7">
        <v>23</v>
      </c>
      <c r="E50" s="7">
        <v>2015</v>
      </c>
      <c r="G50" s="7">
        <v>2</v>
      </c>
      <c r="H50" s="7">
        <v>0</v>
      </c>
      <c r="J50" s="7">
        <f t="shared" si="4"/>
        <v>25</v>
      </c>
      <c r="L50" s="11">
        <f t="shared" si="1"/>
        <v>561.86</v>
      </c>
      <c r="M50" s="11">
        <f t="shared" si="2"/>
        <v>0</v>
      </c>
    </row>
    <row r="51" spans="1:13" x14ac:dyDescent="0.2">
      <c r="A51" s="12" t="s">
        <v>70</v>
      </c>
      <c r="B51" s="15">
        <v>94</v>
      </c>
      <c r="C51" s="16">
        <v>362.92</v>
      </c>
      <c r="D51" s="16">
        <v>10</v>
      </c>
      <c r="E51" s="16">
        <v>2014</v>
      </c>
      <c r="F51" s="16"/>
      <c r="G51" s="16">
        <v>10</v>
      </c>
      <c r="H51" s="16">
        <v>0</v>
      </c>
      <c r="I51" s="16"/>
      <c r="J51" s="16">
        <f t="shared" si="4"/>
        <v>20</v>
      </c>
      <c r="K51" s="16"/>
      <c r="L51" s="17">
        <f t="shared" si="1"/>
        <v>3629.2000000000003</v>
      </c>
      <c r="M51" s="17">
        <f t="shared" si="2"/>
        <v>0</v>
      </c>
    </row>
    <row r="52" spans="1:13" x14ac:dyDescent="0.2">
      <c r="A52" s="10" t="s">
        <v>71</v>
      </c>
      <c r="B52" s="14">
        <v>99</v>
      </c>
      <c r="C52" s="7">
        <v>427.25</v>
      </c>
      <c r="D52" s="7">
        <v>2</v>
      </c>
      <c r="E52" s="7">
        <v>2013</v>
      </c>
      <c r="G52" s="7">
        <v>12</v>
      </c>
      <c r="H52" s="7">
        <v>6</v>
      </c>
      <c r="J52" s="7">
        <f t="shared" si="4"/>
        <v>20</v>
      </c>
      <c r="L52" s="11">
        <f t="shared" si="1"/>
        <v>5127</v>
      </c>
      <c r="M52" s="11">
        <f t="shared" si="2"/>
        <v>2563.5</v>
      </c>
    </row>
    <row r="53" spans="1:13" x14ac:dyDescent="0.2">
      <c r="A53" s="13" t="s">
        <v>72</v>
      </c>
      <c r="B53" s="15">
        <v>99</v>
      </c>
      <c r="C53" s="18">
        <v>427.25</v>
      </c>
      <c r="D53" s="7">
        <v>8</v>
      </c>
      <c r="E53" s="7">
        <v>2015</v>
      </c>
      <c r="G53" s="7">
        <v>8</v>
      </c>
      <c r="H53" s="7">
        <v>4</v>
      </c>
      <c r="J53" s="7">
        <f t="shared" si="4"/>
        <v>20</v>
      </c>
      <c r="L53" s="11">
        <f t="shared" si="1"/>
        <v>3418</v>
      </c>
      <c r="M53" s="11">
        <f t="shared" si="2"/>
        <v>1709</v>
      </c>
    </row>
    <row r="54" spans="1:13" x14ac:dyDescent="0.2">
      <c r="A54" s="13" t="s">
        <v>73</v>
      </c>
      <c r="B54" s="15">
        <v>99</v>
      </c>
      <c r="C54" s="18">
        <v>427.25</v>
      </c>
      <c r="D54" s="7">
        <v>7</v>
      </c>
      <c r="E54" s="7">
        <v>2015</v>
      </c>
      <c r="G54" s="7">
        <v>9</v>
      </c>
      <c r="H54" s="7">
        <v>4</v>
      </c>
      <c r="J54" s="7">
        <f t="shared" si="4"/>
        <v>20</v>
      </c>
      <c r="L54" s="11">
        <f t="shared" si="1"/>
        <v>3845.25</v>
      </c>
      <c r="M54" s="11">
        <f t="shared" si="2"/>
        <v>1709</v>
      </c>
    </row>
    <row r="55" spans="1:13" x14ac:dyDescent="0.2">
      <c r="A55" s="10" t="s">
        <v>74</v>
      </c>
      <c r="B55" s="14">
        <v>99</v>
      </c>
      <c r="C55" s="7">
        <v>427.25</v>
      </c>
      <c r="D55" s="7">
        <v>10</v>
      </c>
      <c r="E55" s="7">
        <v>2013</v>
      </c>
      <c r="G55" s="7">
        <v>4</v>
      </c>
      <c r="H55" s="7">
        <v>6</v>
      </c>
      <c r="J55" s="7">
        <f t="shared" si="4"/>
        <v>20</v>
      </c>
      <c r="L55" s="11">
        <f t="shared" si="1"/>
        <v>1709</v>
      </c>
      <c r="M55" s="11">
        <f t="shared" si="2"/>
        <v>2563.5</v>
      </c>
    </row>
    <row r="56" spans="1:13" x14ac:dyDescent="0.2">
      <c r="A56" s="10" t="s">
        <v>75</v>
      </c>
      <c r="B56" s="14">
        <v>99</v>
      </c>
      <c r="C56" s="7">
        <v>427.25</v>
      </c>
      <c r="D56" s="7">
        <v>7</v>
      </c>
      <c r="E56" s="7">
        <v>2013</v>
      </c>
      <c r="G56" s="7">
        <v>7</v>
      </c>
      <c r="H56" s="7">
        <v>6</v>
      </c>
      <c r="J56" s="7">
        <f t="shared" si="4"/>
        <v>20</v>
      </c>
      <c r="L56" s="11">
        <f t="shared" si="1"/>
        <v>2990.75</v>
      </c>
      <c r="M56" s="11">
        <f t="shared" si="2"/>
        <v>2563.5</v>
      </c>
    </row>
    <row r="57" spans="1:13" x14ac:dyDescent="0.2">
      <c r="A57" s="13" t="s">
        <v>76</v>
      </c>
      <c r="B57" s="14">
        <v>99</v>
      </c>
      <c r="C57" s="18">
        <v>427.25</v>
      </c>
      <c r="D57" s="7">
        <v>13</v>
      </c>
      <c r="E57" s="7">
        <v>2015</v>
      </c>
      <c r="G57" s="7">
        <v>3</v>
      </c>
      <c r="H57" s="7">
        <v>4</v>
      </c>
      <c r="J57" s="7">
        <f t="shared" si="4"/>
        <v>20</v>
      </c>
      <c r="L57" s="11">
        <f t="shared" si="1"/>
        <v>1281.75</v>
      </c>
      <c r="M57" s="11">
        <f t="shared" si="2"/>
        <v>1709</v>
      </c>
    </row>
    <row r="58" spans="1:13" x14ac:dyDescent="0.2">
      <c r="A58" s="10" t="s">
        <v>77</v>
      </c>
      <c r="B58" s="14">
        <v>99</v>
      </c>
      <c r="C58" s="7">
        <v>427.25</v>
      </c>
      <c r="D58" s="7">
        <v>7</v>
      </c>
      <c r="E58" s="7">
        <v>2013</v>
      </c>
      <c r="G58" s="7">
        <v>7</v>
      </c>
      <c r="H58" s="7">
        <v>6</v>
      </c>
      <c r="J58" s="7">
        <f t="shared" si="4"/>
        <v>20</v>
      </c>
      <c r="L58" s="11">
        <f t="shared" ref="L58:L81" si="5">+G58*C58</f>
        <v>2990.75</v>
      </c>
      <c r="M58" s="11">
        <f t="shared" ref="M58:M81" si="6">+H58*C58</f>
        <v>2563.5</v>
      </c>
    </row>
    <row r="59" spans="1:13" x14ac:dyDescent="0.2">
      <c r="A59" s="10" t="s">
        <v>78</v>
      </c>
      <c r="B59" s="14">
        <v>99</v>
      </c>
      <c r="C59" s="7">
        <v>427.25</v>
      </c>
      <c r="D59" s="7">
        <v>9</v>
      </c>
      <c r="E59" s="7">
        <v>2013</v>
      </c>
      <c r="G59" s="7">
        <v>5</v>
      </c>
      <c r="H59" s="7">
        <v>6</v>
      </c>
      <c r="J59" s="7">
        <f t="shared" si="4"/>
        <v>20</v>
      </c>
      <c r="L59" s="11">
        <f t="shared" si="5"/>
        <v>2136.25</v>
      </c>
      <c r="M59" s="11">
        <f t="shared" si="6"/>
        <v>2563.5</v>
      </c>
    </row>
    <row r="60" spans="1:13" x14ac:dyDescent="0.2">
      <c r="A60" s="10" t="s">
        <v>79</v>
      </c>
      <c r="B60" s="14">
        <v>99</v>
      </c>
      <c r="C60" s="7">
        <v>427.25</v>
      </c>
      <c r="D60" s="7">
        <v>2</v>
      </c>
      <c r="E60" s="7">
        <v>2013</v>
      </c>
      <c r="G60" s="7">
        <v>12</v>
      </c>
      <c r="H60" s="7">
        <v>6</v>
      </c>
      <c r="J60" s="7">
        <f t="shared" si="4"/>
        <v>20</v>
      </c>
      <c r="L60" s="11">
        <f t="shared" si="5"/>
        <v>5127</v>
      </c>
      <c r="M60" s="11">
        <f t="shared" si="6"/>
        <v>2563.5</v>
      </c>
    </row>
    <row r="61" spans="1:13" x14ac:dyDescent="0.2">
      <c r="A61" s="13" t="s">
        <v>81</v>
      </c>
      <c r="B61" s="15">
        <v>99</v>
      </c>
      <c r="C61" s="18">
        <v>427.25</v>
      </c>
      <c r="D61" s="7">
        <v>10</v>
      </c>
      <c r="E61" s="7">
        <v>2015</v>
      </c>
      <c r="G61" s="7">
        <v>2</v>
      </c>
      <c r="H61" s="7">
        <v>4</v>
      </c>
      <c r="I61" s="7" t="s">
        <v>82</v>
      </c>
      <c r="J61" s="7">
        <f>+D61+G61+H61+4</f>
        <v>20</v>
      </c>
      <c r="L61" s="11">
        <f t="shared" si="5"/>
        <v>854.5</v>
      </c>
      <c r="M61" s="11">
        <f t="shared" si="6"/>
        <v>1709</v>
      </c>
    </row>
    <row r="62" spans="1:13" x14ac:dyDescent="0.2">
      <c r="A62" s="13" t="s">
        <v>83</v>
      </c>
      <c r="B62" s="15">
        <v>99</v>
      </c>
      <c r="C62" s="18">
        <v>427.25</v>
      </c>
      <c r="D62" s="7">
        <v>13</v>
      </c>
      <c r="E62" s="7">
        <v>2015</v>
      </c>
      <c r="G62" s="7">
        <v>3</v>
      </c>
      <c r="H62" s="7">
        <v>4</v>
      </c>
      <c r="J62" s="7">
        <f>+D62+G62+H62</f>
        <v>20</v>
      </c>
      <c r="L62" s="11">
        <f t="shared" si="5"/>
        <v>1281.75</v>
      </c>
      <c r="M62" s="11">
        <f t="shared" si="6"/>
        <v>1709</v>
      </c>
    </row>
    <row r="63" spans="1:13" x14ac:dyDescent="0.2">
      <c r="A63" s="13" t="s">
        <v>84</v>
      </c>
      <c r="B63" s="7">
        <v>99</v>
      </c>
      <c r="C63" s="18">
        <v>427.25</v>
      </c>
      <c r="D63" s="7">
        <v>3</v>
      </c>
      <c r="E63" s="7">
        <v>2015</v>
      </c>
      <c r="G63" s="7">
        <v>13</v>
      </c>
      <c r="H63" s="7">
        <v>4</v>
      </c>
      <c r="J63" s="7">
        <f>+D63+G63+H63</f>
        <v>20</v>
      </c>
      <c r="L63" s="11">
        <f t="shared" si="5"/>
        <v>5554.25</v>
      </c>
      <c r="M63" s="11">
        <f t="shared" si="6"/>
        <v>1709</v>
      </c>
    </row>
    <row r="64" spans="1:13" ht="13.5" thickBot="1" x14ac:dyDescent="0.25">
      <c r="A64" s="13" t="s">
        <v>85</v>
      </c>
      <c r="B64" s="16">
        <v>99</v>
      </c>
      <c r="C64" s="25">
        <v>427.25</v>
      </c>
      <c r="D64" s="16">
        <v>11</v>
      </c>
      <c r="E64" s="16">
        <v>2015</v>
      </c>
      <c r="F64" s="19"/>
      <c r="G64" s="19">
        <v>5</v>
      </c>
      <c r="H64" s="19">
        <v>4</v>
      </c>
      <c r="I64" s="19"/>
      <c r="J64" s="19">
        <f>+D64+G64+H64</f>
        <v>20</v>
      </c>
      <c r="K64" s="19"/>
      <c r="L64" s="20">
        <f t="shared" si="5"/>
        <v>2136.25</v>
      </c>
      <c r="M64" s="20">
        <f t="shared" si="6"/>
        <v>1709</v>
      </c>
    </row>
    <row r="65" spans="1:13" x14ac:dyDescent="0.2">
      <c r="A65" s="13" t="s">
        <v>86</v>
      </c>
      <c r="B65" s="7">
        <v>99</v>
      </c>
      <c r="C65" s="18">
        <v>427.25</v>
      </c>
      <c r="D65" s="7">
        <v>2</v>
      </c>
      <c r="E65" s="7">
        <v>2015</v>
      </c>
      <c r="G65" s="7">
        <v>10</v>
      </c>
      <c r="H65" s="7">
        <v>4</v>
      </c>
      <c r="I65" s="7" t="s">
        <v>87</v>
      </c>
      <c r="J65" s="7">
        <f>+D65+G65+H65+4</f>
        <v>20</v>
      </c>
      <c r="L65" s="11">
        <f t="shared" si="5"/>
        <v>4272.5</v>
      </c>
      <c r="M65" s="11">
        <f t="shared" si="6"/>
        <v>1709</v>
      </c>
    </row>
    <row r="66" spans="1:13" x14ac:dyDescent="0.2">
      <c r="A66" s="10" t="s">
        <v>88</v>
      </c>
      <c r="B66" s="14">
        <v>99</v>
      </c>
      <c r="C66" s="7">
        <v>427.25</v>
      </c>
      <c r="D66" s="7">
        <v>3</v>
      </c>
      <c r="E66" s="7">
        <v>2013</v>
      </c>
      <c r="G66" s="7">
        <v>11</v>
      </c>
      <c r="H66" s="7">
        <v>6</v>
      </c>
      <c r="J66" s="7">
        <f>+D66+G66+H66</f>
        <v>20</v>
      </c>
      <c r="L66" s="11">
        <f t="shared" si="5"/>
        <v>4699.75</v>
      </c>
      <c r="M66" s="11">
        <f t="shared" si="6"/>
        <v>2563.5</v>
      </c>
    </row>
    <row r="67" spans="1:13" x14ac:dyDescent="0.2">
      <c r="A67" s="13" t="s">
        <v>89</v>
      </c>
      <c r="B67" s="7">
        <v>99</v>
      </c>
      <c r="C67" s="18">
        <v>427.25</v>
      </c>
      <c r="D67" s="7">
        <v>7</v>
      </c>
      <c r="E67" s="7">
        <v>2015</v>
      </c>
      <c r="G67" s="7">
        <v>6</v>
      </c>
      <c r="H67" s="7">
        <v>4</v>
      </c>
      <c r="I67" s="7" t="s">
        <v>90</v>
      </c>
      <c r="J67" s="7">
        <f>+D67+G67+H67+3</f>
        <v>20</v>
      </c>
      <c r="L67" s="11">
        <f t="shared" si="5"/>
        <v>2563.5</v>
      </c>
      <c r="M67" s="11">
        <f t="shared" si="6"/>
        <v>1709</v>
      </c>
    </row>
    <row r="68" spans="1:13" x14ac:dyDescent="0.2">
      <c r="A68" s="13" t="s">
        <v>91</v>
      </c>
      <c r="B68" s="14">
        <v>99</v>
      </c>
      <c r="C68" s="18">
        <v>427.25</v>
      </c>
      <c r="D68" s="7">
        <v>2</v>
      </c>
      <c r="E68" s="7">
        <v>2015</v>
      </c>
      <c r="G68" s="7">
        <v>14</v>
      </c>
      <c r="H68" s="7">
        <v>4</v>
      </c>
      <c r="J68" s="7">
        <f t="shared" ref="J68:J73" si="7">+D68+G68+H68</f>
        <v>20</v>
      </c>
      <c r="L68" s="11">
        <f t="shared" si="5"/>
        <v>5981.5</v>
      </c>
      <c r="M68" s="11">
        <f t="shared" si="6"/>
        <v>1709</v>
      </c>
    </row>
    <row r="69" spans="1:13" x14ac:dyDescent="0.2">
      <c r="A69" s="10" t="s">
        <v>92</v>
      </c>
      <c r="B69" s="14">
        <v>99</v>
      </c>
      <c r="C69" s="7">
        <v>427.25</v>
      </c>
      <c r="D69" s="7">
        <v>9</v>
      </c>
      <c r="E69" s="7">
        <v>2013</v>
      </c>
      <c r="G69" s="7">
        <v>5</v>
      </c>
      <c r="H69" s="7">
        <v>6</v>
      </c>
      <c r="J69" s="7">
        <f t="shared" si="7"/>
        <v>20</v>
      </c>
      <c r="L69" s="11">
        <f t="shared" si="5"/>
        <v>2136.25</v>
      </c>
      <c r="M69" s="11">
        <f t="shared" si="6"/>
        <v>2563.5</v>
      </c>
    </row>
    <row r="70" spans="1:13" x14ac:dyDescent="0.2">
      <c r="A70" s="10" t="s">
        <v>93</v>
      </c>
      <c r="B70" s="14">
        <v>99</v>
      </c>
      <c r="C70" s="7">
        <v>427.25</v>
      </c>
      <c r="D70" s="7">
        <v>2</v>
      </c>
      <c r="E70" s="7">
        <v>2013</v>
      </c>
      <c r="G70" s="7">
        <v>12</v>
      </c>
      <c r="H70" s="7">
        <v>6</v>
      </c>
      <c r="J70" s="7">
        <f t="shared" si="7"/>
        <v>20</v>
      </c>
      <c r="L70" s="11">
        <f t="shared" si="5"/>
        <v>5127</v>
      </c>
      <c r="M70" s="11">
        <f t="shared" si="6"/>
        <v>2563.5</v>
      </c>
    </row>
    <row r="71" spans="1:13" x14ac:dyDescent="0.2">
      <c r="A71" s="13" t="s">
        <v>95</v>
      </c>
      <c r="B71" s="7">
        <v>1</v>
      </c>
      <c r="C71" s="18">
        <v>475.96</v>
      </c>
      <c r="D71" s="7">
        <v>1</v>
      </c>
      <c r="E71" s="7">
        <v>2015</v>
      </c>
      <c r="F71" s="7">
        <v>2002</v>
      </c>
      <c r="G71" s="7">
        <v>13</v>
      </c>
      <c r="H71" s="7">
        <v>6</v>
      </c>
      <c r="J71" s="7">
        <f t="shared" si="7"/>
        <v>20</v>
      </c>
      <c r="L71" s="11">
        <f t="shared" si="5"/>
        <v>6187.48</v>
      </c>
      <c r="M71" s="11">
        <f t="shared" si="6"/>
        <v>2855.7599999999998</v>
      </c>
    </row>
    <row r="72" spans="1:13" x14ac:dyDescent="0.2">
      <c r="A72" s="10" t="s">
        <v>96</v>
      </c>
      <c r="B72" s="21">
        <v>1</v>
      </c>
      <c r="C72" s="7">
        <v>475.96</v>
      </c>
      <c r="D72" s="7">
        <v>1</v>
      </c>
      <c r="E72" s="7">
        <v>2013</v>
      </c>
      <c r="G72" s="7">
        <v>11</v>
      </c>
      <c r="H72" s="7">
        <v>8</v>
      </c>
      <c r="J72" s="7">
        <f t="shared" si="7"/>
        <v>20</v>
      </c>
      <c r="L72" s="11">
        <f t="shared" si="5"/>
        <v>5235.5599999999995</v>
      </c>
      <c r="M72" s="11">
        <f t="shared" si="6"/>
        <v>3807.68</v>
      </c>
    </row>
    <row r="73" spans="1:13" x14ac:dyDescent="0.2">
      <c r="A73" s="13" t="s">
        <v>97</v>
      </c>
      <c r="B73" s="14">
        <v>1</v>
      </c>
      <c r="C73" s="18">
        <v>475.96</v>
      </c>
      <c r="D73" s="7">
        <v>7</v>
      </c>
      <c r="E73" s="7">
        <v>2015</v>
      </c>
      <c r="G73" s="7">
        <v>7</v>
      </c>
      <c r="H73" s="7">
        <v>6</v>
      </c>
      <c r="J73" s="7">
        <f t="shared" si="7"/>
        <v>20</v>
      </c>
      <c r="L73" s="11">
        <f t="shared" si="5"/>
        <v>3331.72</v>
      </c>
      <c r="M73" s="11">
        <f t="shared" si="6"/>
        <v>2855.7599999999998</v>
      </c>
    </row>
    <row r="74" spans="1:13" x14ac:dyDescent="0.2">
      <c r="A74" s="10" t="s">
        <v>98</v>
      </c>
      <c r="B74" s="21">
        <v>1</v>
      </c>
      <c r="C74" s="7">
        <v>475.96</v>
      </c>
      <c r="D74" s="7">
        <v>0</v>
      </c>
      <c r="E74" s="7">
        <v>2013</v>
      </c>
      <c r="G74" s="7">
        <v>12</v>
      </c>
      <c r="H74" s="7">
        <v>8</v>
      </c>
      <c r="J74" s="7">
        <f t="shared" ref="J74:J80" si="8">+D74+G74+H74</f>
        <v>20</v>
      </c>
      <c r="L74" s="11">
        <f t="shared" si="5"/>
        <v>5711.5199999999995</v>
      </c>
      <c r="M74" s="11">
        <f t="shared" si="6"/>
        <v>3807.68</v>
      </c>
    </row>
    <row r="75" spans="1:13" x14ac:dyDescent="0.2">
      <c r="A75" s="10" t="s">
        <v>99</v>
      </c>
      <c r="B75" s="21">
        <v>1</v>
      </c>
      <c r="C75" s="7">
        <v>475.96</v>
      </c>
      <c r="D75" s="7">
        <v>0</v>
      </c>
      <c r="E75" s="7">
        <v>2013</v>
      </c>
      <c r="G75" s="7">
        <v>12</v>
      </c>
      <c r="H75" s="7">
        <v>8</v>
      </c>
      <c r="J75" s="7">
        <f t="shared" si="8"/>
        <v>20</v>
      </c>
      <c r="L75" s="11">
        <f t="shared" si="5"/>
        <v>5711.5199999999995</v>
      </c>
      <c r="M75" s="11">
        <f t="shared" si="6"/>
        <v>3807.68</v>
      </c>
    </row>
    <row r="76" spans="1:13" x14ac:dyDescent="0.2">
      <c r="A76" s="13" t="s">
        <v>100</v>
      </c>
      <c r="B76" s="7">
        <v>1</v>
      </c>
      <c r="C76" s="18">
        <v>475.96</v>
      </c>
      <c r="D76" s="7">
        <v>0</v>
      </c>
      <c r="E76" s="7">
        <v>2015</v>
      </c>
      <c r="G76" s="7">
        <v>14</v>
      </c>
      <c r="H76" s="7">
        <v>6</v>
      </c>
      <c r="I76" s="7" t="s">
        <v>80</v>
      </c>
      <c r="J76" s="7">
        <f t="shared" si="8"/>
        <v>20</v>
      </c>
      <c r="L76" s="11">
        <f t="shared" si="5"/>
        <v>6663.44</v>
      </c>
      <c r="M76" s="11">
        <f t="shared" si="6"/>
        <v>2855.7599999999998</v>
      </c>
    </row>
    <row r="77" spans="1:13" x14ac:dyDescent="0.2">
      <c r="A77" s="13" t="s">
        <v>101</v>
      </c>
      <c r="B77" s="7">
        <v>1</v>
      </c>
      <c r="C77" s="18">
        <v>475.96</v>
      </c>
      <c r="D77" s="7">
        <v>0</v>
      </c>
      <c r="E77" s="7">
        <v>2015</v>
      </c>
      <c r="G77" s="7">
        <v>14</v>
      </c>
      <c r="H77" s="7">
        <v>6</v>
      </c>
      <c r="I77" s="7" t="s">
        <v>102</v>
      </c>
      <c r="J77" s="7">
        <f t="shared" si="8"/>
        <v>20</v>
      </c>
      <c r="L77" s="11">
        <f t="shared" si="5"/>
        <v>6663.44</v>
      </c>
      <c r="M77" s="11">
        <f t="shared" si="6"/>
        <v>2855.7599999999998</v>
      </c>
    </row>
    <row r="78" spans="1:13" x14ac:dyDescent="0.2">
      <c r="A78" s="10" t="s">
        <v>103</v>
      </c>
      <c r="B78" s="21">
        <v>1</v>
      </c>
      <c r="C78" s="5">
        <v>475.96</v>
      </c>
      <c r="D78" s="5">
        <v>2</v>
      </c>
      <c r="E78" s="5">
        <v>2013</v>
      </c>
      <c r="G78" s="7">
        <v>10</v>
      </c>
      <c r="H78" s="7">
        <v>8</v>
      </c>
      <c r="J78" s="7">
        <f t="shared" si="8"/>
        <v>20</v>
      </c>
      <c r="L78" s="11">
        <f t="shared" si="5"/>
        <v>4759.5999999999995</v>
      </c>
      <c r="M78" s="11">
        <f t="shared" si="6"/>
        <v>3807.68</v>
      </c>
    </row>
    <row r="79" spans="1:13" x14ac:dyDescent="0.2">
      <c r="A79" s="10" t="s">
        <v>104</v>
      </c>
      <c r="B79" s="21">
        <v>1</v>
      </c>
      <c r="C79" s="5">
        <v>475.96</v>
      </c>
      <c r="D79" s="5">
        <v>0</v>
      </c>
      <c r="E79" s="5">
        <v>2013</v>
      </c>
      <c r="G79" s="7">
        <v>12</v>
      </c>
      <c r="H79" s="7">
        <v>8</v>
      </c>
      <c r="J79" s="7">
        <f t="shared" si="8"/>
        <v>20</v>
      </c>
      <c r="L79" s="11">
        <f t="shared" si="5"/>
        <v>5711.5199999999995</v>
      </c>
      <c r="M79" s="11">
        <f t="shared" si="6"/>
        <v>3807.68</v>
      </c>
    </row>
    <row r="80" spans="1:13" x14ac:dyDescent="0.2">
      <c r="A80" s="10" t="s">
        <v>105</v>
      </c>
      <c r="B80" s="21">
        <v>1</v>
      </c>
      <c r="C80" s="7">
        <v>475.96</v>
      </c>
      <c r="D80" s="7">
        <v>0</v>
      </c>
      <c r="E80" s="7">
        <v>2013</v>
      </c>
      <c r="G80" s="7">
        <v>12</v>
      </c>
      <c r="H80" s="7">
        <v>8</v>
      </c>
      <c r="J80" s="7">
        <f t="shared" si="8"/>
        <v>20</v>
      </c>
      <c r="L80" s="11">
        <f t="shared" si="5"/>
        <v>5711.5199999999995</v>
      </c>
      <c r="M80" s="11">
        <f t="shared" si="6"/>
        <v>3807.68</v>
      </c>
    </row>
    <row r="81" spans="1:16" x14ac:dyDescent="0.2">
      <c r="A81" s="10" t="s">
        <v>106</v>
      </c>
      <c r="B81" s="21">
        <v>1</v>
      </c>
      <c r="C81" s="7">
        <v>475.96</v>
      </c>
      <c r="D81" s="7">
        <v>2</v>
      </c>
      <c r="E81" s="7">
        <v>2013</v>
      </c>
      <c r="G81" s="7">
        <v>10</v>
      </c>
      <c r="H81" s="7">
        <v>8</v>
      </c>
      <c r="J81" s="7">
        <f t="shared" ref="J81:J87" si="9">+D81+G81+H81</f>
        <v>20</v>
      </c>
      <c r="L81" s="11">
        <f t="shared" si="5"/>
        <v>4759.5999999999995</v>
      </c>
      <c r="M81" s="11">
        <f t="shared" si="6"/>
        <v>3807.68</v>
      </c>
    </row>
    <row r="82" spans="1:16" x14ac:dyDescent="0.2">
      <c r="A82" s="12" t="s">
        <v>107</v>
      </c>
      <c r="B82" s="21">
        <v>1</v>
      </c>
      <c r="C82" s="7">
        <v>475.96</v>
      </c>
      <c r="D82" s="7">
        <v>3</v>
      </c>
      <c r="E82" s="7">
        <v>2014</v>
      </c>
      <c r="G82" s="7">
        <v>10</v>
      </c>
      <c r="H82" s="7">
        <v>7</v>
      </c>
      <c r="J82" s="7">
        <f t="shared" si="9"/>
        <v>20</v>
      </c>
      <c r="L82" s="11">
        <f t="shared" ref="L82:L119" si="10">+G82*C82</f>
        <v>4759.5999999999995</v>
      </c>
      <c r="M82" s="11">
        <f t="shared" ref="M82:M119" si="11">+H82*C82</f>
        <v>3331.72</v>
      </c>
    </row>
    <row r="83" spans="1:16" x14ac:dyDescent="0.2">
      <c r="A83" s="12" t="s">
        <v>108</v>
      </c>
      <c r="B83" s="21">
        <v>1</v>
      </c>
      <c r="E83" s="7">
        <v>2016</v>
      </c>
      <c r="L83" s="11"/>
      <c r="M83" s="11"/>
    </row>
    <row r="84" spans="1:16" x14ac:dyDescent="0.2">
      <c r="A84" s="10" t="s">
        <v>109</v>
      </c>
      <c r="B84" s="14">
        <v>99</v>
      </c>
      <c r="C84" s="7">
        <v>427.25</v>
      </c>
      <c r="D84" s="7">
        <v>9</v>
      </c>
      <c r="E84" s="7">
        <v>2013</v>
      </c>
      <c r="G84" s="7">
        <v>5</v>
      </c>
      <c r="H84" s="7">
        <v>6</v>
      </c>
      <c r="J84" s="7">
        <f t="shared" si="9"/>
        <v>20</v>
      </c>
      <c r="L84" s="11">
        <f t="shared" si="10"/>
        <v>2136.25</v>
      </c>
      <c r="M84" s="11">
        <f t="shared" si="11"/>
        <v>2563.5</v>
      </c>
    </row>
    <row r="85" spans="1:16" x14ac:dyDescent="0.2">
      <c r="A85" s="12" t="s">
        <v>110</v>
      </c>
      <c r="B85" s="14">
        <v>99</v>
      </c>
      <c r="C85" s="7">
        <v>427.25</v>
      </c>
      <c r="D85" s="7">
        <v>8</v>
      </c>
      <c r="E85" s="7">
        <v>2014</v>
      </c>
      <c r="G85" s="7">
        <v>7</v>
      </c>
      <c r="H85" s="7">
        <v>5</v>
      </c>
      <c r="J85" s="7">
        <f t="shared" si="9"/>
        <v>20</v>
      </c>
      <c r="L85" s="11">
        <f t="shared" si="10"/>
        <v>2990.75</v>
      </c>
      <c r="M85" s="11">
        <f t="shared" si="11"/>
        <v>2136.25</v>
      </c>
    </row>
    <row r="86" spans="1:16" x14ac:dyDescent="0.2">
      <c r="A86" s="13" t="s">
        <v>111</v>
      </c>
      <c r="B86" s="14">
        <v>99</v>
      </c>
      <c r="C86" s="18">
        <v>427.25</v>
      </c>
      <c r="D86" s="7">
        <v>8</v>
      </c>
      <c r="E86" s="7">
        <v>2015</v>
      </c>
      <c r="G86" s="7">
        <v>8</v>
      </c>
      <c r="H86" s="7">
        <v>4</v>
      </c>
      <c r="J86" s="7">
        <f t="shared" si="9"/>
        <v>20</v>
      </c>
      <c r="L86" s="11">
        <f t="shared" si="10"/>
        <v>3418</v>
      </c>
      <c r="M86" s="11">
        <f t="shared" si="11"/>
        <v>1709</v>
      </c>
    </row>
    <row r="87" spans="1:16" x14ac:dyDescent="0.2">
      <c r="A87" s="10" t="s">
        <v>112</v>
      </c>
      <c r="B87" s="14">
        <v>99</v>
      </c>
      <c r="C87" s="7">
        <v>427.25</v>
      </c>
      <c r="D87" s="7">
        <v>5</v>
      </c>
      <c r="E87" s="7">
        <v>2013</v>
      </c>
      <c r="G87" s="7">
        <v>9</v>
      </c>
      <c r="H87" s="7">
        <v>6</v>
      </c>
      <c r="J87" s="7">
        <f t="shared" si="9"/>
        <v>20</v>
      </c>
      <c r="L87" s="11">
        <f t="shared" si="10"/>
        <v>3845.25</v>
      </c>
      <c r="M87" s="11">
        <f t="shared" si="11"/>
        <v>2563.5</v>
      </c>
    </row>
    <row r="88" spans="1:16" x14ac:dyDescent="0.2">
      <c r="A88" s="13" t="s">
        <v>113</v>
      </c>
      <c r="B88" s="14">
        <v>99</v>
      </c>
      <c r="C88" s="18">
        <v>427.25</v>
      </c>
      <c r="D88" s="7">
        <v>3</v>
      </c>
      <c r="E88" s="7">
        <v>2015</v>
      </c>
      <c r="G88" s="7">
        <v>3</v>
      </c>
      <c r="H88" s="7">
        <v>4</v>
      </c>
      <c r="I88" s="7" t="s">
        <v>114</v>
      </c>
      <c r="J88" s="7">
        <f>+D88+G88+H88+10</f>
        <v>20</v>
      </c>
      <c r="L88" s="11">
        <f t="shared" si="10"/>
        <v>1281.75</v>
      </c>
      <c r="M88" s="11">
        <f t="shared" si="11"/>
        <v>1709</v>
      </c>
    </row>
    <row r="89" spans="1:16" x14ac:dyDescent="0.2">
      <c r="A89" s="10" t="s">
        <v>115</v>
      </c>
      <c r="B89" s="14">
        <v>99</v>
      </c>
      <c r="C89" s="7">
        <v>427.25</v>
      </c>
      <c r="D89" s="7">
        <v>9</v>
      </c>
      <c r="E89" s="7">
        <v>2013</v>
      </c>
      <c r="G89" s="7">
        <v>5</v>
      </c>
      <c r="H89" s="7">
        <v>6</v>
      </c>
      <c r="J89" s="7">
        <f t="shared" ref="J89:J105" si="12">+D89+G89+H89</f>
        <v>20</v>
      </c>
      <c r="L89" s="11">
        <f t="shared" si="10"/>
        <v>2136.25</v>
      </c>
      <c r="M89" s="11">
        <f t="shared" si="11"/>
        <v>2563.5</v>
      </c>
    </row>
    <row r="90" spans="1:16" x14ac:dyDescent="0.2">
      <c r="A90" s="13" t="s">
        <v>116</v>
      </c>
      <c r="B90" s="14">
        <v>99</v>
      </c>
      <c r="C90" s="18">
        <v>427.25</v>
      </c>
      <c r="D90" s="7">
        <v>14</v>
      </c>
      <c r="E90" s="7">
        <v>2015</v>
      </c>
      <c r="G90" s="7">
        <v>2</v>
      </c>
      <c r="H90" s="7">
        <v>4</v>
      </c>
      <c r="J90" s="7">
        <f t="shared" si="12"/>
        <v>20</v>
      </c>
      <c r="L90" s="11">
        <f t="shared" si="10"/>
        <v>854.5</v>
      </c>
      <c r="M90" s="11">
        <f t="shared" si="11"/>
        <v>1709</v>
      </c>
    </row>
    <row r="91" spans="1:16" x14ac:dyDescent="0.2">
      <c r="A91" s="13" t="s">
        <v>117</v>
      </c>
      <c r="B91" s="14">
        <v>99</v>
      </c>
      <c r="C91" s="18"/>
      <c r="E91" s="7">
        <v>2016</v>
      </c>
      <c r="L91" s="11"/>
      <c r="M91" s="11"/>
    </row>
    <row r="92" spans="1:16" x14ac:dyDescent="0.2">
      <c r="A92" s="10" t="s">
        <v>118</v>
      </c>
      <c r="B92" s="14">
        <v>99</v>
      </c>
      <c r="C92" s="7">
        <v>427.25</v>
      </c>
      <c r="D92" s="7">
        <v>5</v>
      </c>
      <c r="E92" s="7" t="s">
        <v>42</v>
      </c>
      <c r="G92" s="7">
        <v>9</v>
      </c>
      <c r="H92" s="7">
        <v>6</v>
      </c>
      <c r="J92" s="7">
        <f t="shared" si="12"/>
        <v>20</v>
      </c>
      <c r="L92" s="11">
        <f t="shared" si="10"/>
        <v>3845.25</v>
      </c>
      <c r="M92" s="11">
        <f t="shared" si="11"/>
        <v>2563.5</v>
      </c>
    </row>
    <row r="93" spans="1:16" x14ac:dyDescent="0.2">
      <c r="A93" s="10" t="s">
        <v>119</v>
      </c>
      <c r="B93" s="14">
        <v>99</v>
      </c>
      <c r="C93" s="7">
        <v>427.25</v>
      </c>
      <c r="D93" s="7">
        <v>2</v>
      </c>
      <c r="E93" s="7">
        <v>2013</v>
      </c>
      <c r="G93" s="7">
        <v>12</v>
      </c>
      <c r="H93" s="7">
        <v>6</v>
      </c>
      <c r="J93" s="7">
        <f t="shared" si="12"/>
        <v>20</v>
      </c>
      <c r="L93" s="11">
        <f t="shared" si="10"/>
        <v>5127</v>
      </c>
      <c r="M93" s="11">
        <f t="shared" si="11"/>
        <v>2563.5</v>
      </c>
    </row>
    <row r="94" spans="1:16" x14ac:dyDescent="0.2">
      <c r="A94" s="10" t="s">
        <v>120</v>
      </c>
      <c r="B94" s="14">
        <v>94</v>
      </c>
      <c r="C94" s="7">
        <v>362.92</v>
      </c>
      <c r="D94" s="7">
        <v>7</v>
      </c>
      <c r="E94" s="7">
        <v>2013</v>
      </c>
      <c r="G94" s="7">
        <v>12</v>
      </c>
      <c r="H94" s="7">
        <v>1</v>
      </c>
      <c r="J94" s="7">
        <f t="shared" si="12"/>
        <v>20</v>
      </c>
      <c r="L94" s="11">
        <f t="shared" si="10"/>
        <v>4355.04</v>
      </c>
      <c r="M94" s="11">
        <f t="shared" si="11"/>
        <v>362.92</v>
      </c>
    </row>
    <row r="95" spans="1:16" x14ac:dyDescent="0.2">
      <c r="A95" s="26" t="s">
        <v>121</v>
      </c>
      <c r="B95" s="27">
        <v>99</v>
      </c>
      <c r="C95" s="27">
        <v>427.25</v>
      </c>
      <c r="D95" s="27">
        <v>6</v>
      </c>
      <c r="E95" s="27">
        <v>2014</v>
      </c>
      <c r="F95" s="27"/>
      <c r="G95" s="27">
        <v>9</v>
      </c>
      <c r="H95" s="27">
        <v>5</v>
      </c>
      <c r="I95" s="27"/>
      <c r="J95" s="27">
        <f t="shared" si="12"/>
        <v>20</v>
      </c>
      <c r="K95" s="27"/>
      <c r="L95" s="28">
        <f t="shared" si="10"/>
        <v>3845.25</v>
      </c>
      <c r="M95" s="28">
        <f t="shared" si="11"/>
        <v>2136.25</v>
      </c>
      <c r="N95" s="29"/>
      <c r="O95" s="30"/>
      <c r="P95" s="30"/>
    </row>
    <row r="96" spans="1:16" x14ac:dyDescent="0.2">
      <c r="A96" s="10" t="s">
        <v>122</v>
      </c>
      <c r="B96" s="7">
        <v>99</v>
      </c>
      <c r="C96" s="7">
        <v>427.25</v>
      </c>
      <c r="D96" s="7">
        <v>8</v>
      </c>
      <c r="E96" s="7" t="s">
        <v>42</v>
      </c>
      <c r="G96" s="7">
        <v>6</v>
      </c>
      <c r="H96" s="7">
        <v>6</v>
      </c>
      <c r="J96" s="7">
        <f t="shared" si="12"/>
        <v>20</v>
      </c>
      <c r="L96" s="11">
        <f t="shared" si="10"/>
        <v>2563.5</v>
      </c>
      <c r="M96" s="11">
        <f t="shared" si="11"/>
        <v>2563.5</v>
      </c>
    </row>
    <row r="97" spans="1:16" x14ac:dyDescent="0.2">
      <c r="A97" s="12" t="s">
        <v>123</v>
      </c>
      <c r="B97" s="7">
        <v>99</v>
      </c>
      <c r="C97" s="7">
        <v>427.25</v>
      </c>
      <c r="D97" s="7">
        <v>8</v>
      </c>
      <c r="E97" s="7">
        <v>2014</v>
      </c>
      <c r="G97" s="7">
        <v>7</v>
      </c>
      <c r="H97" s="7">
        <v>5</v>
      </c>
      <c r="J97" s="7">
        <f t="shared" si="12"/>
        <v>20</v>
      </c>
      <c r="L97" s="11">
        <f t="shared" si="10"/>
        <v>2990.75</v>
      </c>
      <c r="M97" s="11">
        <f t="shared" si="11"/>
        <v>2136.25</v>
      </c>
    </row>
    <row r="98" spans="1:16" x14ac:dyDescent="0.2">
      <c r="A98" s="13" t="s">
        <v>124</v>
      </c>
      <c r="B98" s="7">
        <v>99</v>
      </c>
      <c r="C98" s="18">
        <v>427.25</v>
      </c>
      <c r="D98" s="7">
        <v>3</v>
      </c>
      <c r="E98" s="7">
        <v>2015</v>
      </c>
      <c r="G98" s="7">
        <v>13</v>
      </c>
      <c r="H98" s="7">
        <v>4</v>
      </c>
      <c r="J98" s="7">
        <f t="shared" si="12"/>
        <v>20</v>
      </c>
      <c r="L98" s="11">
        <f t="shared" si="10"/>
        <v>5554.25</v>
      </c>
      <c r="M98" s="11">
        <f t="shared" si="11"/>
        <v>1709</v>
      </c>
    </row>
    <row r="99" spans="1:16" x14ac:dyDescent="0.2">
      <c r="A99" s="12" t="s">
        <v>125</v>
      </c>
      <c r="B99" s="7">
        <v>99</v>
      </c>
      <c r="C99" s="7">
        <v>427.25</v>
      </c>
      <c r="D99" s="7">
        <v>5</v>
      </c>
      <c r="E99" s="7">
        <v>2014</v>
      </c>
      <c r="G99" s="7">
        <v>10</v>
      </c>
      <c r="H99" s="7">
        <v>5</v>
      </c>
      <c r="J99" s="7">
        <f t="shared" si="12"/>
        <v>20</v>
      </c>
      <c r="L99" s="11">
        <f t="shared" si="10"/>
        <v>4272.5</v>
      </c>
      <c r="M99" s="11">
        <f t="shared" si="11"/>
        <v>2136.25</v>
      </c>
    </row>
    <row r="100" spans="1:16" x14ac:dyDescent="0.2">
      <c r="A100" s="13" t="s">
        <v>126</v>
      </c>
      <c r="B100" s="7">
        <v>99</v>
      </c>
      <c r="C100" s="18">
        <v>427.25</v>
      </c>
      <c r="D100" s="7">
        <v>9</v>
      </c>
      <c r="E100" s="7">
        <v>2015</v>
      </c>
      <c r="G100" s="7">
        <v>7</v>
      </c>
      <c r="H100" s="7">
        <v>4</v>
      </c>
      <c r="J100" s="7">
        <f t="shared" si="12"/>
        <v>20</v>
      </c>
      <c r="L100" s="11">
        <f t="shared" si="10"/>
        <v>2990.75</v>
      </c>
      <c r="M100" s="11">
        <f t="shared" si="11"/>
        <v>1709</v>
      </c>
    </row>
    <row r="101" spans="1:16" x14ac:dyDescent="0.2">
      <c r="A101" s="12" t="s">
        <v>127</v>
      </c>
      <c r="B101" s="5">
        <v>99</v>
      </c>
      <c r="C101" s="5">
        <v>427.25</v>
      </c>
      <c r="D101" s="5">
        <v>7</v>
      </c>
      <c r="E101" s="5">
        <v>2014</v>
      </c>
      <c r="G101" s="7">
        <v>8</v>
      </c>
      <c r="H101" s="7">
        <v>5</v>
      </c>
      <c r="J101" s="7">
        <f t="shared" si="12"/>
        <v>20</v>
      </c>
      <c r="L101" s="11">
        <f t="shared" si="10"/>
        <v>3418</v>
      </c>
      <c r="M101" s="11">
        <f t="shared" si="11"/>
        <v>2136.25</v>
      </c>
    </row>
    <row r="102" spans="1:16" x14ac:dyDescent="0.2">
      <c r="A102" s="31" t="s">
        <v>128</v>
      </c>
      <c r="B102" s="5">
        <v>99</v>
      </c>
      <c r="C102" s="32"/>
      <c r="D102" s="5"/>
      <c r="E102" s="5">
        <v>2016</v>
      </c>
      <c r="L102" s="11"/>
      <c r="M102" s="11"/>
    </row>
    <row r="103" spans="1:16" x14ac:dyDescent="0.2">
      <c r="A103" s="12" t="s">
        <v>129</v>
      </c>
      <c r="B103" s="5">
        <v>99</v>
      </c>
      <c r="C103" s="5">
        <v>427.25</v>
      </c>
      <c r="D103" s="5">
        <v>7</v>
      </c>
      <c r="E103" s="5">
        <v>2014</v>
      </c>
      <c r="F103" s="5"/>
      <c r="G103" s="5">
        <v>8</v>
      </c>
      <c r="H103" s="5">
        <v>5</v>
      </c>
      <c r="I103" s="5"/>
      <c r="J103" s="5">
        <f t="shared" si="12"/>
        <v>20</v>
      </c>
      <c r="K103" s="5"/>
      <c r="L103" s="22">
        <f t="shared" si="10"/>
        <v>3418</v>
      </c>
      <c r="M103" s="22">
        <f t="shared" si="11"/>
        <v>2136.25</v>
      </c>
      <c r="N103" s="23"/>
      <c r="O103" s="23"/>
      <c r="P103" s="23"/>
    </row>
    <row r="104" spans="1:16" x14ac:dyDescent="0.2">
      <c r="A104" s="13" t="s">
        <v>130</v>
      </c>
      <c r="B104" s="7">
        <v>94</v>
      </c>
      <c r="C104" s="18">
        <v>362.92</v>
      </c>
      <c r="D104" s="7">
        <v>6</v>
      </c>
      <c r="E104" s="7">
        <v>2015</v>
      </c>
      <c r="G104" s="7">
        <v>14</v>
      </c>
      <c r="H104" s="7">
        <v>0</v>
      </c>
      <c r="J104" s="7">
        <f t="shared" si="12"/>
        <v>20</v>
      </c>
      <c r="L104" s="11">
        <f t="shared" si="10"/>
        <v>5080.88</v>
      </c>
      <c r="M104" s="11">
        <f t="shared" si="11"/>
        <v>0</v>
      </c>
    </row>
    <row r="105" spans="1:16" x14ac:dyDescent="0.2">
      <c r="A105" s="10" t="s">
        <v>131</v>
      </c>
      <c r="B105" s="7">
        <v>99</v>
      </c>
      <c r="C105" s="7">
        <v>427.25</v>
      </c>
      <c r="D105" s="7">
        <v>4</v>
      </c>
      <c r="E105" s="7">
        <v>2013</v>
      </c>
      <c r="G105" s="7">
        <v>10</v>
      </c>
      <c r="H105" s="7">
        <v>6</v>
      </c>
      <c r="J105" s="7">
        <f t="shared" si="12"/>
        <v>20</v>
      </c>
      <c r="L105" s="11">
        <f t="shared" si="10"/>
        <v>4272.5</v>
      </c>
      <c r="M105" s="11">
        <f t="shared" si="11"/>
        <v>2563.5</v>
      </c>
    </row>
    <row r="106" spans="1:16" x14ac:dyDescent="0.2">
      <c r="A106" s="13" t="s">
        <v>132</v>
      </c>
      <c r="B106" s="7">
        <v>99</v>
      </c>
      <c r="C106" s="18">
        <v>427.25</v>
      </c>
      <c r="D106" s="7">
        <v>0</v>
      </c>
      <c r="E106" s="7">
        <v>2015</v>
      </c>
      <c r="G106" s="7">
        <v>12</v>
      </c>
      <c r="H106" s="7">
        <v>4</v>
      </c>
      <c r="I106" s="7" t="s">
        <v>133</v>
      </c>
      <c r="J106" s="7">
        <f>+D106+G106+H106+4</f>
        <v>20</v>
      </c>
      <c r="L106" s="11">
        <f t="shared" si="10"/>
        <v>5127</v>
      </c>
      <c r="M106" s="11">
        <f t="shared" si="11"/>
        <v>1709</v>
      </c>
    </row>
    <row r="107" spans="1:16" x14ac:dyDescent="0.2">
      <c r="A107" s="10" t="s">
        <v>134</v>
      </c>
      <c r="B107" s="7">
        <v>99</v>
      </c>
      <c r="C107" s="7">
        <v>427.25</v>
      </c>
      <c r="D107" s="7">
        <v>10</v>
      </c>
      <c r="E107" s="7">
        <v>2013</v>
      </c>
      <c r="G107" s="7">
        <v>4</v>
      </c>
      <c r="H107" s="7">
        <v>6</v>
      </c>
      <c r="J107" s="7">
        <f t="shared" ref="J107:J109" si="13">+D107+G107+H107</f>
        <v>20</v>
      </c>
      <c r="L107" s="11">
        <f t="shared" si="10"/>
        <v>1709</v>
      </c>
      <c r="M107" s="11">
        <f t="shared" si="11"/>
        <v>2563.5</v>
      </c>
    </row>
    <row r="108" spans="1:16" x14ac:dyDescent="0.2">
      <c r="A108" s="10" t="s">
        <v>135</v>
      </c>
      <c r="B108" s="7">
        <v>99</v>
      </c>
      <c r="C108" s="7">
        <v>427.25</v>
      </c>
      <c r="D108" s="7">
        <v>4</v>
      </c>
      <c r="E108" s="7">
        <v>2013</v>
      </c>
      <c r="G108" s="7">
        <v>10</v>
      </c>
      <c r="H108" s="7">
        <v>6</v>
      </c>
      <c r="J108" s="7">
        <f t="shared" si="13"/>
        <v>20</v>
      </c>
      <c r="L108" s="11">
        <f t="shared" si="10"/>
        <v>4272.5</v>
      </c>
      <c r="M108" s="11">
        <f t="shared" si="11"/>
        <v>2563.5</v>
      </c>
    </row>
    <row r="109" spans="1:16" x14ac:dyDescent="0.2">
      <c r="A109" s="12" t="s">
        <v>136</v>
      </c>
      <c r="B109" s="7">
        <v>99</v>
      </c>
      <c r="C109" s="7">
        <v>427.25</v>
      </c>
      <c r="D109" s="7">
        <v>3</v>
      </c>
      <c r="E109" s="7">
        <v>2014</v>
      </c>
      <c r="G109" s="7">
        <v>12</v>
      </c>
      <c r="H109" s="7">
        <v>5</v>
      </c>
      <c r="J109" s="7">
        <f t="shared" si="13"/>
        <v>20</v>
      </c>
      <c r="L109" s="11">
        <f t="shared" si="10"/>
        <v>5127</v>
      </c>
      <c r="M109" s="11">
        <f t="shared" si="11"/>
        <v>2136.25</v>
      </c>
    </row>
    <row r="110" spans="1:16" x14ac:dyDescent="0.2">
      <c r="A110" s="12" t="s">
        <v>137</v>
      </c>
      <c r="B110" s="7">
        <v>99</v>
      </c>
      <c r="E110" s="7">
        <v>2016</v>
      </c>
      <c r="L110" s="11"/>
      <c r="M110" s="11"/>
    </row>
    <row r="111" spans="1:16" x14ac:dyDescent="0.2">
      <c r="A111" s="10" t="s">
        <v>138</v>
      </c>
      <c r="B111" s="7">
        <v>1</v>
      </c>
      <c r="C111" s="7">
        <v>475.96</v>
      </c>
      <c r="D111" s="7">
        <v>0</v>
      </c>
      <c r="E111" s="7">
        <v>2013</v>
      </c>
      <c r="G111" s="7">
        <v>12</v>
      </c>
      <c r="H111" s="7">
        <v>8</v>
      </c>
      <c r="J111" s="7">
        <f t="shared" ref="J111:J115" si="14">+D111+G111+H111</f>
        <v>20</v>
      </c>
      <c r="L111" s="11">
        <f t="shared" si="10"/>
        <v>5711.5199999999995</v>
      </c>
      <c r="M111" s="11">
        <f t="shared" si="11"/>
        <v>3807.68</v>
      </c>
    </row>
    <row r="112" spans="1:16" x14ac:dyDescent="0.2">
      <c r="A112" s="10" t="s">
        <v>139</v>
      </c>
      <c r="B112" s="7">
        <v>1</v>
      </c>
      <c r="C112" s="7">
        <v>475.96</v>
      </c>
      <c r="D112" s="7">
        <v>0</v>
      </c>
      <c r="E112" s="7">
        <v>2013</v>
      </c>
      <c r="G112" s="7">
        <v>12</v>
      </c>
      <c r="H112" s="7">
        <v>8</v>
      </c>
      <c r="J112" s="7">
        <f t="shared" si="14"/>
        <v>20</v>
      </c>
      <c r="L112" s="11">
        <f t="shared" si="10"/>
        <v>5711.5199999999995</v>
      </c>
      <c r="M112" s="11">
        <f t="shared" si="11"/>
        <v>3807.68</v>
      </c>
    </row>
    <row r="113" spans="1:13" x14ac:dyDescent="0.2">
      <c r="A113" s="10" t="s">
        <v>140</v>
      </c>
      <c r="B113" s="7">
        <v>1</v>
      </c>
      <c r="C113" s="7">
        <v>475.96</v>
      </c>
      <c r="D113" s="7">
        <v>3</v>
      </c>
      <c r="E113" s="7">
        <v>2013</v>
      </c>
      <c r="G113" s="7">
        <v>9</v>
      </c>
      <c r="H113" s="7">
        <v>8</v>
      </c>
      <c r="J113" s="7">
        <f t="shared" si="14"/>
        <v>20</v>
      </c>
      <c r="L113" s="11">
        <f t="shared" si="10"/>
        <v>4283.6399999999994</v>
      </c>
      <c r="M113" s="11">
        <f t="shared" si="11"/>
        <v>3807.68</v>
      </c>
    </row>
    <row r="114" spans="1:13" x14ac:dyDescent="0.2">
      <c r="A114" s="10" t="s">
        <v>141</v>
      </c>
      <c r="B114" s="7">
        <v>1</v>
      </c>
      <c r="C114" s="7">
        <v>475.96</v>
      </c>
      <c r="D114" s="7">
        <v>1</v>
      </c>
      <c r="E114" s="7">
        <v>2013</v>
      </c>
      <c r="G114" s="7">
        <v>11</v>
      </c>
      <c r="H114" s="7">
        <v>8</v>
      </c>
      <c r="J114" s="7">
        <f t="shared" si="14"/>
        <v>20</v>
      </c>
      <c r="L114" s="11">
        <f t="shared" si="10"/>
        <v>5235.5599999999995</v>
      </c>
      <c r="M114" s="11">
        <f t="shared" si="11"/>
        <v>3807.68</v>
      </c>
    </row>
    <row r="115" spans="1:13" x14ac:dyDescent="0.2">
      <c r="A115" s="10" t="s">
        <v>142</v>
      </c>
      <c r="B115" s="7">
        <v>1</v>
      </c>
      <c r="C115" s="7">
        <v>475.96</v>
      </c>
      <c r="D115" s="7">
        <v>3</v>
      </c>
      <c r="E115" s="7">
        <v>2013</v>
      </c>
      <c r="G115" s="7">
        <v>9</v>
      </c>
      <c r="H115" s="7">
        <v>8</v>
      </c>
      <c r="J115" s="7">
        <f t="shared" si="14"/>
        <v>20</v>
      </c>
      <c r="L115" s="11">
        <f t="shared" si="10"/>
        <v>4283.6399999999994</v>
      </c>
      <c r="M115" s="11">
        <f t="shared" si="11"/>
        <v>3807.68</v>
      </c>
    </row>
    <row r="116" spans="1:13" x14ac:dyDescent="0.2">
      <c r="A116" s="13" t="s">
        <v>143</v>
      </c>
      <c r="B116" s="7">
        <v>1</v>
      </c>
      <c r="C116" s="18">
        <v>475.96</v>
      </c>
      <c r="D116" s="7">
        <v>0</v>
      </c>
      <c r="E116" s="7">
        <v>2015</v>
      </c>
      <c r="G116" s="7">
        <v>3</v>
      </c>
      <c r="H116" s="7">
        <v>6</v>
      </c>
      <c r="I116" s="7" t="s">
        <v>144</v>
      </c>
      <c r="J116" s="7">
        <f>+D116+G116+H116+11</f>
        <v>20</v>
      </c>
      <c r="L116" s="11">
        <f t="shared" si="10"/>
        <v>1427.8799999999999</v>
      </c>
      <c r="M116" s="11">
        <f t="shared" si="11"/>
        <v>2855.7599999999998</v>
      </c>
    </row>
    <row r="117" spans="1:13" x14ac:dyDescent="0.2">
      <c r="A117" s="10" t="s">
        <v>145</v>
      </c>
      <c r="B117" s="7">
        <v>1</v>
      </c>
      <c r="C117" s="7">
        <v>475.96</v>
      </c>
      <c r="D117" s="7">
        <v>2</v>
      </c>
      <c r="E117" s="7" t="s">
        <v>94</v>
      </c>
      <c r="G117" s="7">
        <v>10</v>
      </c>
      <c r="H117" s="7">
        <v>8</v>
      </c>
      <c r="J117" s="7">
        <f t="shared" ref="J117:J121" si="15">+D117+G117+H117</f>
        <v>20</v>
      </c>
      <c r="L117" s="11">
        <f t="shared" si="10"/>
        <v>4759.5999999999995</v>
      </c>
      <c r="M117" s="11">
        <f t="shared" si="11"/>
        <v>3807.68</v>
      </c>
    </row>
    <row r="118" spans="1:13" x14ac:dyDescent="0.2">
      <c r="A118" s="10" t="s">
        <v>146</v>
      </c>
      <c r="B118" s="7">
        <v>1</v>
      </c>
      <c r="E118" s="7">
        <v>2016</v>
      </c>
      <c r="L118" s="11"/>
      <c r="M118" s="11"/>
    </row>
    <row r="119" spans="1:13" x14ac:dyDescent="0.2">
      <c r="A119" s="13" t="s">
        <v>147</v>
      </c>
      <c r="B119" s="7">
        <v>1</v>
      </c>
      <c r="C119" s="18">
        <v>475.96</v>
      </c>
      <c r="D119" s="7">
        <v>1</v>
      </c>
      <c r="E119" s="7">
        <v>2015</v>
      </c>
      <c r="G119" s="7">
        <v>13</v>
      </c>
      <c r="H119" s="7">
        <v>6</v>
      </c>
      <c r="J119" s="7">
        <f t="shared" si="15"/>
        <v>20</v>
      </c>
      <c r="L119" s="11">
        <f t="shared" si="10"/>
        <v>6187.48</v>
      </c>
      <c r="M119" s="11">
        <f t="shared" si="11"/>
        <v>2855.7599999999998</v>
      </c>
    </row>
    <row r="120" spans="1:13" x14ac:dyDescent="0.2">
      <c r="A120" s="10" t="s">
        <v>148</v>
      </c>
      <c r="B120" s="7">
        <v>1</v>
      </c>
      <c r="C120" s="7">
        <v>475.96</v>
      </c>
      <c r="D120" s="7">
        <v>1</v>
      </c>
      <c r="E120" s="7">
        <v>2013</v>
      </c>
      <c r="G120" s="7">
        <v>11</v>
      </c>
      <c r="H120" s="7">
        <v>8</v>
      </c>
      <c r="J120" s="7">
        <f t="shared" si="15"/>
        <v>20</v>
      </c>
      <c r="L120" s="11">
        <f t="shared" ref="L120:L123" si="16">+G120*C120</f>
        <v>5235.5599999999995</v>
      </c>
      <c r="M120" s="11">
        <f t="shared" ref="M120:M123" si="17">+H120*C120</f>
        <v>3807.68</v>
      </c>
    </row>
    <row r="121" spans="1:13" x14ac:dyDescent="0.2">
      <c r="A121" s="10" t="s">
        <v>149</v>
      </c>
      <c r="B121" s="7">
        <v>99</v>
      </c>
      <c r="C121" s="7">
        <v>427.25</v>
      </c>
      <c r="D121" s="7">
        <v>3</v>
      </c>
      <c r="E121" s="7" t="s">
        <v>42</v>
      </c>
      <c r="G121" s="7">
        <v>11</v>
      </c>
      <c r="H121" s="7">
        <v>6</v>
      </c>
      <c r="J121" s="7">
        <f t="shared" si="15"/>
        <v>20</v>
      </c>
      <c r="L121" s="11">
        <f t="shared" si="16"/>
        <v>4699.75</v>
      </c>
      <c r="M121" s="11">
        <f t="shared" si="17"/>
        <v>2563.5</v>
      </c>
    </row>
    <row r="122" spans="1:13" x14ac:dyDescent="0.2">
      <c r="A122" s="13" t="s">
        <v>150</v>
      </c>
      <c r="B122" s="7">
        <v>99</v>
      </c>
      <c r="C122" s="18">
        <v>427.25</v>
      </c>
      <c r="D122" s="7">
        <v>5</v>
      </c>
      <c r="E122" s="7">
        <v>2015</v>
      </c>
      <c r="G122" s="7">
        <v>2</v>
      </c>
      <c r="H122" s="7">
        <v>4</v>
      </c>
      <c r="I122" s="7" t="s">
        <v>151</v>
      </c>
      <c r="J122" s="7">
        <f>+D122+G122+H122+9</f>
        <v>20</v>
      </c>
      <c r="L122" s="11">
        <f t="shared" si="16"/>
        <v>854.5</v>
      </c>
      <c r="M122" s="11">
        <f t="shared" si="17"/>
        <v>1709</v>
      </c>
    </row>
    <row r="123" spans="1:13" x14ac:dyDescent="0.2">
      <c r="A123" s="12" t="s">
        <v>152</v>
      </c>
      <c r="B123" s="7">
        <v>99</v>
      </c>
      <c r="C123" s="7">
        <v>427.25</v>
      </c>
      <c r="D123" s="7">
        <v>8</v>
      </c>
      <c r="E123" s="7">
        <v>2014</v>
      </c>
      <c r="G123" s="7">
        <v>7</v>
      </c>
      <c r="H123" s="7">
        <v>5</v>
      </c>
      <c r="J123" s="7">
        <f>+D123+G123+H123</f>
        <v>20</v>
      </c>
      <c r="L123" s="11">
        <f t="shared" si="16"/>
        <v>2990.75</v>
      </c>
      <c r="M123" s="11">
        <f t="shared" si="17"/>
        <v>2136.25</v>
      </c>
    </row>
    <row r="124" spans="1:13" x14ac:dyDescent="0.2">
      <c r="A124" s="10" t="s">
        <v>153</v>
      </c>
      <c r="B124" s="7">
        <v>1</v>
      </c>
      <c r="E124" s="7">
        <v>2016</v>
      </c>
      <c r="L124" s="11"/>
      <c r="M124" s="11"/>
    </row>
  </sheetData>
  <printOptions gridLines="1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Kathy-PC2015</dc:creator>
  <cp:lastModifiedBy>Kathy Deer</cp:lastModifiedBy>
  <cp:lastPrinted>2018-05-17T20:19:42Z</cp:lastPrinted>
  <dcterms:created xsi:type="dcterms:W3CDTF">2017-10-30T20:47:56Z</dcterms:created>
  <dcterms:modified xsi:type="dcterms:W3CDTF">2018-07-31T18:38:26Z</dcterms:modified>
</cp:coreProperties>
</file>